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DICIEMBRE 2023\"/>
    </mc:Choice>
  </mc:AlternateContent>
  <bookViews>
    <workbookView xWindow="0" yWindow="0" windowWidth="24000" windowHeight="87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57" i="1" l="1"/>
  <c r="D31" i="1"/>
  <c r="D21" i="1"/>
  <c r="D15" i="1"/>
  <c r="D14" i="1"/>
  <c r="D80" i="1" s="1"/>
  <c r="D93" i="1" l="1"/>
</calcChain>
</file>

<file path=xl/sharedStrings.xml><?xml version="1.0" encoding="utf-8"?>
<sst xmlns="http://schemas.openxmlformats.org/spreadsheetml/2006/main" count="84" uniqueCount="84">
  <si>
    <t>2.1.2 - SOBRESUELDOS</t>
  </si>
  <si>
    <t>2.2.2- PUBLICIDAD,IMPRECION YENCUADERNACION</t>
  </si>
  <si>
    <t>2.2.5 - ALQUILERES Y RENTAS</t>
  </si>
  <si>
    <t>2.2.8 - OTROS SERVICIOS NO INCLUIDOS EN
CONCEPTOS ANTERIORES</t>
  </si>
  <si>
    <t>INGRESOS</t>
  </si>
  <si>
    <t>VENTAS DE SERVICIOS</t>
  </si>
  <si>
    <t>TOTAL DE INGRESOS</t>
  </si>
  <si>
    <t>TRANSFERENCIAS CORRIENTES</t>
  </si>
  <si>
    <t>HOSPITAL PEDIATRICO DR. HUGO MENDOZA</t>
  </si>
  <si>
    <t>MATRIZ DE INGRESOS Y EGRESOS MES DE DICIEMBRE 2023</t>
  </si>
  <si>
    <t>Detalle</t>
  </si>
  <si>
    <t>2 - GASTOS</t>
  </si>
  <si>
    <t>2.1 - REMUNERACIONES Y CONTRIBUCIONES</t>
  </si>
  <si>
    <t>2.1.1 - REMUNERACIONES</t>
  </si>
  <si>
    <t>2.1.3 - DIETAS Y GASTOS DE REPRESENTACIÓN</t>
  </si>
  <si>
    <t>2.1.4 - GRATIFICACIONES Y BONIFICACIONES</t>
  </si>
  <si>
    <t>2.2 - CONTRATACIÓN DE SERVICIOS</t>
  </si>
  <si>
    <t>2.2.1 - SERVICIOS BÁSICOS</t>
  </si>
  <si>
    <t>2.2.3 - VIÁTICOS</t>
  </si>
  <si>
    <t>2.2.4 - TRANSPORTE Y ALMACENAJE</t>
  </si>
  <si>
    <t>2.2.6 - SEGUROS</t>
  </si>
  <si>
    <t>2.2.9 - OTRAS CONTRATACIONES DE SERVICIOS</t>
  </si>
  <si>
    <t>2.3 - MATERIALES Y SUMINISTROS</t>
  </si>
  <si>
    <t>2.3.2 - TEXTILES Y VESTUARIOS</t>
  </si>
  <si>
    <t>2.3.4 - PRODUCTOS FARMACÉUTICOS</t>
  </si>
  <si>
    <t>2.3.9 - PRODUCTOS Y ÚTILES VARIOS</t>
  </si>
  <si>
    <t>2.4 - TRANSFERENCIAS CORRIENTES</t>
  </si>
  <si>
    <t>2.5 - TRANSFERENCIAS DE CAPITAL</t>
  </si>
  <si>
    <t>2.6 - BIENES MUEBLES, INMUEBLES E INTANGIBLES</t>
  </si>
  <si>
    <t>2.6.1 - MOBILIARIO Y EQUIPO</t>
  </si>
  <si>
    <t>2.6.6 - EQUIPOS DE DEFENSA Y SEGURIDAD</t>
  </si>
  <si>
    <t>2.6.7 - ACTIVOS BIÓLOGICOS CULTIVABLES</t>
  </si>
  <si>
    <t>2.6.8 - BIENES INTANGIBLES</t>
  </si>
  <si>
    <t>2.7 - OBRAS</t>
  </si>
  <si>
    <t>2.7.1 - OBRAS EN EDIFICACIONES</t>
  </si>
  <si>
    <t>2.7.2 - INFRAESTRUCTURA</t>
  </si>
  <si>
    <t>2.8 - ADQUISICION DE ACTIVOS FINANCIEROS CON FINES DE POLÍTICA</t>
  </si>
  <si>
    <t>2.8.1 - CONCESIÓN DE PRESTAMOS</t>
  </si>
  <si>
    <t>2.9 - GASTOS FINANCIEROS</t>
  </si>
  <si>
    <t>Total Gastos</t>
  </si>
  <si>
    <t>4.1 - INCREMENTO DE ACTIVOS FINANCIEROS</t>
  </si>
  <si>
    <t>4.2 - DISMINUCIÓN DE PASIVOS</t>
  </si>
  <si>
    <t>4.2.1 - DISMINUCIÓN DE PASIVOS CORRIENTES</t>
  </si>
  <si>
    <t>4.3 - DISMINUCIÓN DE FONDOS DE TERCEROS</t>
  </si>
  <si>
    <t>TOTAL APLICACIONES FINANCIERAS</t>
  </si>
  <si>
    <t>TOTAL GASTOS Y APLICACIONES FINANCIERAS</t>
  </si>
  <si>
    <r>
      <rPr>
        <sz val="12"/>
        <rFont val="Calibri"/>
        <family val="2"/>
        <scheme val="minor"/>
      </rPr>
      <t>2.1.5 - CONTRIBUCIONES A LA SEGURIDAD
SOCIAL</t>
    </r>
  </si>
  <si>
    <r>
      <rPr>
        <sz val="12"/>
        <rFont val="Calibri"/>
        <family val="2"/>
        <scheme val="minor"/>
      </rPr>
      <t>2.2.7 - SERVICIOS DE CONSERVACIÓN,
REPARACIONES MENORES E INSTALACIONES
TEMPORALES</t>
    </r>
  </si>
  <si>
    <r>
      <rPr>
        <sz val="12"/>
        <rFont val="Calibri"/>
        <family val="2"/>
        <scheme val="minor"/>
      </rPr>
      <t>2.3.1 - ALIMENTOS Y PRODUCTOS
AGROFORESTALES</t>
    </r>
  </si>
  <si>
    <r>
      <rPr>
        <sz val="12"/>
        <rFont val="Calibri"/>
        <family val="2"/>
        <scheme val="minor"/>
      </rPr>
      <t>2.3.3 - PRODUCTOS DE PAPEL, CARTÓN E
IMPRESOS</t>
    </r>
  </si>
  <si>
    <r>
      <rPr>
        <sz val="12"/>
        <rFont val="Calibri"/>
        <family val="2"/>
        <scheme val="minor"/>
      </rPr>
      <t>2.3.5 - PRODUCTOS DE CUERO, CAUCHO Y
PLÁSTICO</t>
    </r>
  </si>
  <si>
    <r>
      <rPr>
        <sz val="12"/>
        <rFont val="Calibri"/>
        <family val="2"/>
        <scheme val="minor"/>
      </rPr>
      <t>2.3.6 - PRODUCTOS DE MINERALES, METÁLICOS
Y NO METÁLICOS</t>
    </r>
  </si>
  <si>
    <r>
      <rPr>
        <sz val="12"/>
        <rFont val="Calibri"/>
        <family val="2"/>
        <scheme val="minor"/>
      </rPr>
      <t>2.3.7 - COMBUSTIBLES, LUBRICANTES,
PRODUCTOS QUÍMICOS Y CONEXOS</t>
    </r>
  </si>
  <si>
    <r>
      <rPr>
        <sz val="12"/>
        <rFont val="Calibri"/>
        <family val="2"/>
        <scheme val="minor"/>
      </rPr>
      <t>2.3.8 - GASTOS QUE SE ASIGNARÁN DURANTE EL
EJERCICIO (ART. 32 Y 33 LEY 423-06)</t>
    </r>
  </si>
  <si>
    <r>
      <rPr>
        <sz val="12"/>
        <rFont val="Calibri"/>
        <family val="2"/>
        <scheme val="minor"/>
      </rPr>
      <t>2.4.1 - TRANSFERENCIAS CORRIENTES AL SECTOR
PRIVADO</t>
    </r>
  </si>
  <si>
    <r>
      <rPr>
        <sz val="12"/>
        <rFont val="Calibri"/>
        <family val="2"/>
        <scheme val="minor"/>
      </rPr>
      <t>2.4.2 - TRANSFERENCIAS CORRIENTES AL
GOBIERNO GENERAL NACIONAL</t>
    </r>
  </si>
  <si>
    <r>
      <rPr>
        <sz val="12"/>
        <rFont val="Calibri"/>
        <family val="2"/>
        <scheme val="minor"/>
      </rPr>
      <t>2.4.3 - TRANSFERENCIAS CORRIENTES A
GOBIERNOS GENERALES LOCALES</t>
    </r>
  </si>
  <si>
    <r>
      <rPr>
        <sz val="12"/>
        <rFont val="Calibri"/>
        <family val="2"/>
        <scheme val="minor"/>
      </rPr>
      <t>2.4.4 - TRANSFERENCIAS CORRIENTES A
EMPRESAS PÚBLICAS NO FINANCIERAS</t>
    </r>
  </si>
  <si>
    <r>
      <rPr>
        <sz val="12"/>
        <rFont val="Calibri"/>
        <family val="2"/>
        <scheme val="minor"/>
      </rPr>
      <t>2.4.5 - TRANSFERENCIAS CORRIENTES A
INSTITUCIONES PÚBLICAS FINANCIERAS</t>
    </r>
  </si>
  <si>
    <r>
      <rPr>
        <sz val="12"/>
        <rFont val="Calibri"/>
        <family val="2"/>
        <scheme val="minor"/>
      </rPr>
      <t>2.4.7 - TRANSFERENCIAS CORRIENTES AL SECTOR
EXTERNO</t>
    </r>
  </si>
  <si>
    <r>
      <rPr>
        <sz val="12"/>
        <rFont val="Calibri"/>
        <family val="2"/>
        <scheme val="minor"/>
      </rPr>
      <t>2.4.9 - TRANSFERENCIAS CORRIENTES A OTRAS
INSTITUCIONES PÚBLICAS</t>
    </r>
  </si>
  <si>
    <r>
      <rPr>
        <sz val="12"/>
        <rFont val="Calibri"/>
        <family val="2"/>
        <scheme val="minor"/>
      </rPr>
      <t>2.5.1 - TRANSFERENCIAS DE CAPITAL AL SECTOR
PRIVADO</t>
    </r>
  </si>
  <si>
    <r>
      <rPr>
        <sz val="12"/>
        <rFont val="Calibri"/>
        <family val="2"/>
        <scheme val="minor"/>
      </rPr>
      <t>2.5.2 - TRANSFERENCIAS DE CAPITAL AL
GOBIERNO GENERAL  NACIONAL</t>
    </r>
  </si>
  <si>
    <r>
      <rPr>
        <sz val="12"/>
        <rFont val="Calibri"/>
        <family val="2"/>
        <scheme val="minor"/>
      </rPr>
      <t>2.5.3 - TRANSFERENCIAS DE CAPITAL A
GOBIERNOS GENERALES LOCALES</t>
    </r>
  </si>
  <si>
    <r>
      <rPr>
        <sz val="12"/>
        <rFont val="Calibri"/>
        <family val="2"/>
        <scheme val="minor"/>
      </rPr>
      <t>2.5.4 - TRANSFERENCIAS DE CAPITAL  A
EMPRESAS PÚBLICAS NO FINANCIERAS</t>
    </r>
  </si>
  <si>
    <r>
      <rPr>
        <sz val="12"/>
        <rFont val="Calibri"/>
        <family val="2"/>
        <scheme val="minor"/>
      </rPr>
      <t>2.5.5 - TRANSFERENCIAS DE CAPITAL A
INSTITUCIONES PÚBLICAS FINANCIERAS</t>
    </r>
  </si>
  <si>
    <r>
      <rPr>
        <sz val="12"/>
        <rFont val="Calibri"/>
        <family val="2"/>
        <scheme val="minor"/>
      </rPr>
      <t>2.5.6 - TRANSFERENCIAS DE CAPITAL AL SECTOR
EXTERNO</t>
    </r>
  </si>
  <si>
    <r>
      <rPr>
        <sz val="12"/>
        <rFont val="Calibri"/>
        <family val="2"/>
        <scheme val="minor"/>
      </rPr>
      <t>2.5.9 - TRANSFERENCIAS DE CAPITAL A OTRAS
INSTITUCIONES PÚBLICAS</t>
    </r>
  </si>
  <si>
    <r>
      <rPr>
        <sz val="12"/>
        <rFont val="Calibri"/>
        <family val="2"/>
        <scheme val="minor"/>
      </rPr>
      <t>2.6.2 - MOBILIARIO Y EQUIPO EDUCACIONAL Y
RECREATIVO</t>
    </r>
  </si>
  <si>
    <r>
      <rPr>
        <sz val="12"/>
        <rFont val="Calibri"/>
        <family val="2"/>
        <scheme val="minor"/>
      </rPr>
      <t>2.6.3 - EQUIPO E INSTRUMENTAL, CIENTÍFICO Y
LABORATORIO</t>
    </r>
  </si>
  <si>
    <r>
      <rPr>
        <sz val="12"/>
        <rFont val="Calibri"/>
        <family val="2"/>
        <scheme val="minor"/>
      </rPr>
      <t>2.6.4 - VEHÍCULOS Y EQUIPO DE TRANSPORTE,
TRACCIÓN Y ELEVACIÓN</t>
    </r>
  </si>
  <si>
    <r>
      <rPr>
        <sz val="12"/>
        <rFont val="Calibri"/>
        <family val="2"/>
        <scheme val="minor"/>
      </rPr>
      <t>2.6.5 - MAQUINARIA, OTROS EQUIPOS Y
HERRAMIENTAS</t>
    </r>
  </si>
  <si>
    <r>
      <rPr>
        <sz val="12"/>
        <rFont val="Calibri"/>
        <family val="2"/>
        <scheme val="minor"/>
      </rPr>
      <t>2.6.9 - EDIFICIOS, ESTRUCTURAS, TIERRAS,
TERRENOS Y OBJETOS DE VALOR</t>
    </r>
  </si>
  <si>
    <r>
      <rPr>
        <sz val="12"/>
        <rFont val="Calibri"/>
        <family val="2"/>
        <scheme val="minor"/>
      </rPr>
      <t>2.7.3 - CONSTRUCCIONES EN BIENES
CONCESIONADOS</t>
    </r>
  </si>
  <si>
    <r>
      <rPr>
        <sz val="12"/>
        <rFont val="Calibri"/>
        <family val="2"/>
        <scheme val="minor"/>
      </rPr>
      <t>2.7.4 - GASTOS QUE SE ASIGNARÁN DURANTE EL
EJERCICIO PARA INVERSIÓN (ART. 32 Y 33 LEY 423-06)</t>
    </r>
  </si>
  <si>
    <r>
      <rPr>
        <sz val="12"/>
        <rFont val="Calibri"/>
        <family val="2"/>
        <scheme val="minor"/>
      </rPr>
      <t>2.8.2 - ADQUISICIÓN DE TÍTULOS VALORES
REPRESENTATIVOS DE DEUDA</t>
    </r>
  </si>
  <si>
    <r>
      <rPr>
        <sz val="12"/>
        <rFont val="Calibri"/>
        <family val="2"/>
        <scheme val="minor"/>
      </rPr>
      <t>2.9.1 - INTERESES DE LA DEUDA PÚBLICA
INTERNA</t>
    </r>
  </si>
  <si>
    <r>
      <rPr>
        <sz val="12"/>
        <rFont val="Calibri"/>
        <family val="2"/>
        <scheme val="minor"/>
      </rPr>
      <t>2.9.2 - INTERESES DE LA DEUDA PUBLICA
EXTERNA</t>
    </r>
  </si>
  <si>
    <r>
      <rPr>
        <sz val="12"/>
        <rFont val="Calibri"/>
        <family val="2"/>
        <scheme val="minor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</si>
  <si>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u/>
        <sz val="12"/>
        <rFont val="Calibri"/>
        <family val="2"/>
        <scheme val="minor"/>
      </rPr>
      <t> 4 - APLICACIONES FINANCIERAS                                                                          </t>
    </r>
  </si>
  <si>
    <r>
      <rPr>
        <sz val="12"/>
        <rFont val="Calibri"/>
        <family val="2"/>
        <scheme val="minor"/>
      </rPr>
      <t>4.1.1 - INCREMENTO DE ACTIVOS FINANCIEROS
CORRIENTES</t>
    </r>
  </si>
  <si>
    <r>
      <rPr>
        <sz val="12"/>
        <rFont val="Calibri"/>
        <family val="2"/>
        <scheme val="minor"/>
      </rPr>
      <t>4.1.2 - INCREMENTO DE ACTIVOS FINANCIEROS
NO CORRIENTES</t>
    </r>
  </si>
  <si>
    <r>
      <rPr>
        <sz val="12"/>
        <rFont val="Calibri"/>
        <family val="2"/>
        <scheme val="minor"/>
      </rPr>
      <t>4.2.2 - DISMINUCIÓN DE PASIVOS NO
CORRIENTES</t>
    </r>
  </si>
  <si>
    <r>
      <rPr>
        <sz val="12"/>
        <rFont val="Calibri"/>
        <family val="2"/>
        <scheme val="minor"/>
      </rPr>
      <t>4.3.5 - DISMINUCIÓN DEPÓSITOS FONDOS DE
TERCEROS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</si>
</sst>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/>
    </xf>
    <xf numFmtId="43" fontId="3" fillId="2" borderId="1" xfId="1" applyFont="1" applyFill="1" applyBorder="1" applyAlignment="1">
      <alignment vertical="top" wrapText="1"/>
    </xf>
    <xf numFmtId="43" fontId="3" fillId="2" borderId="1" xfId="1" applyFont="1" applyFill="1" applyBorder="1" applyAlignment="1">
      <alignment horizontal="center" vertical="top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left" vertical="top"/>
    </xf>
    <xf numFmtId="43" fontId="3" fillId="3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horizontal="left" vertical="top"/>
    </xf>
    <xf numFmtId="43" fontId="4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horizontal="left"/>
    </xf>
    <xf numFmtId="43" fontId="5" fillId="0" borderId="1" xfId="1" applyFont="1" applyFill="1" applyBorder="1" applyAlignment="1">
      <alignment vertical="top" wrapText="1"/>
    </xf>
    <xf numFmtId="43" fontId="5" fillId="0" borderId="1" xfId="1" applyFont="1" applyFill="1" applyBorder="1" applyAlignment="1">
      <alignment horizontal="left" vertical="center"/>
    </xf>
    <xf numFmtId="43" fontId="4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5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left" vertical="top"/>
    </xf>
    <xf numFmtId="0" fontId="7" fillId="0" borderId="1" xfId="0" applyFont="1" applyBorder="1"/>
    <xf numFmtId="43" fontId="7" fillId="0" borderId="1" xfId="1" applyFont="1" applyBorder="1"/>
    <xf numFmtId="0" fontId="8" fillId="5" borderId="1" xfId="0" applyFont="1" applyFill="1" applyBorder="1"/>
    <xf numFmtId="43" fontId="8" fillId="5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2</xdr:row>
      <xdr:rowOff>9525</xdr:rowOff>
    </xdr:from>
    <xdr:to>
      <xdr:col>2</xdr:col>
      <xdr:colOff>685800</xdr:colOff>
      <xdr:row>5</xdr:row>
      <xdr:rowOff>142875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90525"/>
          <a:ext cx="2105025" cy="704850"/>
        </a:xfrm>
        <a:prstGeom prst="rect">
          <a:avLst/>
        </a:prstGeom>
      </xdr:spPr>
    </xdr:pic>
    <xdr:clientData/>
  </xdr:twoCellAnchor>
  <xdr:twoCellAnchor>
    <xdr:from>
      <xdr:col>3</xdr:col>
      <xdr:colOff>809625</xdr:colOff>
      <xdr:row>0</xdr:row>
      <xdr:rowOff>152400</xdr:rowOff>
    </xdr:from>
    <xdr:to>
      <xdr:col>5</xdr:col>
      <xdr:colOff>106221</xdr:colOff>
      <xdr:row>6</xdr:row>
      <xdr:rowOff>9525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152400"/>
          <a:ext cx="119207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1943100</xdr:colOff>
      <xdr:row>0</xdr:row>
      <xdr:rowOff>0</xdr:rowOff>
    </xdr:from>
    <xdr:to>
      <xdr:col>2</xdr:col>
      <xdr:colOff>2894158</xdr:colOff>
      <xdr:row>4</xdr:row>
      <xdr:rowOff>48838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7100" y="0"/>
          <a:ext cx="951058" cy="810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D93"/>
  <sheetViews>
    <sheetView tabSelected="1" workbookViewId="0">
      <selection activeCell="F10" sqref="F10"/>
    </sheetView>
  </sheetViews>
  <sheetFormatPr baseColWidth="10" defaultRowHeight="15" customHeight="1" x14ac:dyDescent="0.25"/>
  <cols>
    <col min="3" max="3" width="51.85546875" customWidth="1"/>
    <col min="4" max="4" width="17" customWidth="1"/>
  </cols>
  <sheetData>
    <row r="6" spans="3:4" ht="15" customHeight="1" x14ac:dyDescent="0.25">
      <c r="C6" s="2" t="s">
        <v>8</v>
      </c>
      <c r="D6" s="2"/>
    </row>
    <row r="7" spans="3:4" ht="15" customHeight="1" x14ac:dyDescent="0.25">
      <c r="C7" s="2" t="s">
        <v>9</v>
      </c>
      <c r="D7" s="2"/>
    </row>
    <row r="9" spans="3:4" ht="15" customHeight="1" x14ac:dyDescent="0.25">
      <c r="C9" s="1" t="s">
        <v>4</v>
      </c>
      <c r="D9" s="1"/>
    </row>
    <row r="10" spans="3:4" ht="15" customHeight="1" x14ac:dyDescent="0.25">
      <c r="C10" s="21" t="s">
        <v>7</v>
      </c>
      <c r="D10" s="22">
        <v>39328013.579999998</v>
      </c>
    </row>
    <row r="11" spans="3:4" ht="15" customHeight="1" x14ac:dyDescent="0.25">
      <c r="C11" s="21" t="s">
        <v>5</v>
      </c>
      <c r="D11" s="22">
        <v>31009453.699999999</v>
      </c>
    </row>
    <row r="12" spans="3:4" ht="15" customHeight="1" x14ac:dyDescent="0.25">
      <c r="C12" s="23" t="s">
        <v>6</v>
      </c>
      <c r="D12" s="24">
        <f>SUM(D10:D11)</f>
        <v>70337467.280000001</v>
      </c>
    </row>
    <row r="13" spans="3:4" ht="15" customHeight="1" x14ac:dyDescent="0.25">
      <c r="C13" s="3" t="s">
        <v>10</v>
      </c>
      <c r="D13" s="4"/>
    </row>
    <row r="14" spans="3:4" ht="15" customHeight="1" x14ac:dyDescent="0.25">
      <c r="C14" s="5" t="s">
        <v>11</v>
      </c>
      <c r="D14" s="6">
        <f>+D15+D21+D31+D57</f>
        <v>84674199.48999998</v>
      </c>
    </row>
    <row r="15" spans="3:4" ht="15" customHeight="1" x14ac:dyDescent="0.25">
      <c r="C15" s="7" t="s">
        <v>12</v>
      </c>
      <c r="D15" s="8">
        <f t="shared" ref="D15" si="0">+D16+D17+D20</f>
        <v>40212436.629999995</v>
      </c>
    </row>
    <row r="16" spans="3:4" ht="15" customHeight="1" x14ac:dyDescent="0.25">
      <c r="C16" s="9" t="s">
        <v>13</v>
      </c>
      <c r="D16" s="10">
        <v>34338185.729999997</v>
      </c>
    </row>
    <row r="17" spans="3:4" ht="15" customHeight="1" x14ac:dyDescent="0.25">
      <c r="C17" s="9" t="s">
        <v>0</v>
      </c>
      <c r="D17" s="10">
        <v>326600</v>
      </c>
    </row>
    <row r="18" spans="3:4" ht="15" customHeight="1" x14ac:dyDescent="0.25">
      <c r="C18" s="9" t="s">
        <v>14</v>
      </c>
      <c r="D18" s="10"/>
    </row>
    <row r="19" spans="3:4" ht="15" customHeight="1" x14ac:dyDescent="0.25">
      <c r="C19" s="9" t="s">
        <v>15</v>
      </c>
      <c r="D19" s="10"/>
    </row>
    <row r="20" spans="3:4" ht="15" customHeight="1" x14ac:dyDescent="0.25">
      <c r="C20" s="11" t="s">
        <v>46</v>
      </c>
      <c r="D20" s="12">
        <v>5547650.9000000004</v>
      </c>
    </row>
    <row r="21" spans="3:4" ht="15" customHeight="1" x14ac:dyDescent="0.25">
      <c r="C21" s="7" t="s">
        <v>16</v>
      </c>
      <c r="D21" s="8">
        <f>+D22+D23+D24+D25+D26+D28+D29+D30</f>
        <v>4300823.58</v>
      </c>
    </row>
    <row r="22" spans="3:4" ht="15" customHeight="1" x14ac:dyDescent="0.25">
      <c r="C22" s="9" t="s">
        <v>17</v>
      </c>
      <c r="D22" s="12">
        <v>835814.19</v>
      </c>
    </row>
    <row r="23" spans="3:4" ht="15" customHeight="1" x14ac:dyDescent="0.25">
      <c r="C23" s="9" t="s">
        <v>1</v>
      </c>
      <c r="D23" s="12">
        <v>64938.94</v>
      </c>
    </row>
    <row r="24" spans="3:4" ht="15" customHeight="1" x14ac:dyDescent="0.25">
      <c r="C24" s="9" t="s">
        <v>18</v>
      </c>
      <c r="D24" s="10"/>
    </row>
    <row r="25" spans="3:4" ht="15" customHeight="1" x14ac:dyDescent="0.25">
      <c r="C25" s="13" t="s">
        <v>19</v>
      </c>
      <c r="D25" s="12">
        <v>115575.64</v>
      </c>
    </row>
    <row r="26" spans="3:4" ht="15" customHeight="1" x14ac:dyDescent="0.25">
      <c r="C26" s="13" t="s">
        <v>2</v>
      </c>
      <c r="D26" s="12">
        <v>42897.72</v>
      </c>
    </row>
    <row r="27" spans="3:4" ht="15" customHeight="1" x14ac:dyDescent="0.25">
      <c r="C27" s="13" t="s">
        <v>20</v>
      </c>
      <c r="D27" s="12"/>
    </row>
    <row r="28" spans="3:4" ht="15" customHeight="1" x14ac:dyDescent="0.25">
      <c r="C28" s="11" t="s">
        <v>47</v>
      </c>
      <c r="D28" s="14">
        <v>2402637.66</v>
      </c>
    </row>
    <row r="29" spans="3:4" ht="15" customHeight="1" x14ac:dyDescent="0.25">
      <c r="C29" s="13" t="s">
        <v>3</v>
      </c>
      <c r="D29" s="12">
        <v>838959.43</v>
      </c>
    </row>
    <row r="30" spans="3:4" ht="15" customHeight="1" x14ac:dyDescent="0.25">
      <c r="C30" s="13" t="s">
        <v>21</v>
      </c>
      <c r="D30" s="12"/>
    </row>
    <row r="31" spans="3:4" ht="15" customHeight="1" x14ac:dyDescent="0.25">
      <c r="C31" s="7" t="s">
        <v>22</v>
      </c>
      <c r="D31" s="8">
        <f>+D32+D34+D35+D36+D37+D38+D40+D33</f>
        <v>37167508.649999999</v>
      </c>
    </row>
    <row r="32" spans="3:4" ht="15" customHeight="1" x14ac:dyDescent="0.25">
      <c r="C32" s="11" t="s">
        <v>48</v>
      </c>
      <c r="D32" s="12">
        <v>5032872.01</v>
      </c>
    </row>
    <row r="33" spans="3:4" ht="15" customHeight="1" x14ac:dyDescent="0.25">
      <c r="C33" s="9" t="s">
        <v>23</v>
      </c>
      <c r="D33" s="15">
        <v>123900</v>
      </c>
    </row>
    <row r="34" spans="3:4" ht="15" customHeight="1" x14ac:dyDescent="0.25">
      <c r="C34" s="11" t="s">
        <v>49</v>
      </c>
      <c r="D34" s="12">
        <v>2407525.73</v>
      </c>
    </row>
    <row r="35" spans="3:4" ht="15" customHeight="1" x14ac:dyDescent="0.25">
      <c r="C35" s="9" t="s">
        <v>24</v>
      </c>
      <c r="D35" s="10">
        <v>13044342.51</v>
      </c>
    </row>
    <row r="36" spans="3:4" ht="15" customHeight="1" x14ac:dyDescent="0.25">
      <c r="C36" s="11" t="s">
        <v>50</v>
      </c>
      <c r="D36" s="15">
        <v>82145.119999999995</v>
      </c>
    </row>
    <row r="37" spans="3:4" ht="15" customHeight="1" x14ac:dyDescent="0.25">
      <c r="C37" s="11" t="s">
        <v>51</v>
      </c>
      <c r="D37" s="12">
        <v>164660.74</v>
      </c>
    </row>
    <row r="38" spans="3:4" ht="15" customHeight="1" x14ac:dyDescent="0.25">
      <c r="C38" s="11" t="s">
        <v>52</v>
      </c>
      <c r="D38" s="12">
        <v>2985572.25</v>
      </c>
    </row>
    <row r="39" spans="3:4" ht="15" customHeight="1" x14ac:dyDescent="0.25">
      <c r="C39" s="11" t="s">
        <v>53</v>
      </c>
      <c r="D39" s="12"/>
    </row>
    <row r="40" spans="3:4" ht="15" customHeight="1" x14ac:dyDescent="0.25">
      <c r="C40" s="9" t="s">
        <v>25</v>
      </c>
      <c r="D40" s="15">
        <v>13326490.289999999</v>
      </c>
    </row>
    <row r="41" spans="3:4" ht="15" customHeight="1" x14ac:dyDescent="0.25">
      <c r="C41" s="7" t="s">
        <v>26</v>
      </c>
      <c r="D41" s="8"/>
    </row>
    <row r="42" spans="3:4" ht="15" customHeight="1" x14ac:dyDescent="0.25">
      <c r="C42" s="11" t="s">
        <v>54</v>
      </c>
      <c r="D42" s="12"/>
    </row>
    <row r="43" spans="3:4" ht="15" customHeight="1" x14ac:dyDescent="0.25">
      <c r="C43" s="11" t="s">
        <v>55</v>
      </c>
      <c r="D43" s="12"/>
    </row>
    <row r="44" spans="3:4" ht="15" customHeight="1" x14ac:dyDescent="0.25">
      <c r="C44" s="11" t="s">
        <v>56</v>
      </c>
      <c r="D44" s="12"/>
    </row>
    <row r="45" spans="3:4" ht="15" customHeight="1" x14ac:dyDescent="0.25">
      <c r="C45" s="11" t="s">
        <v>57</v>
      </c>
      <c r="D45" s="12"/>
    </row>
    <row r="46" spans="3:4" ht="15" customHeight="1" x14ac:dyDescent="0.25">
      <c r="C46" s="11" t="s">
        <v>58</v>
      </c>
      <c r="D46" s="12"/>
    </row>
    <row r="47" spans="3:4" ht="15" customHeight="1" x14ac:dyDescent="0.25">
      <c r="C47" s="11" t="s">
        <v>59</v>
      </c>
      <c r="D47" s="12"/>
    </row>
    <row r="48" spans="3:4" ht="15" customHeight="1" x14ac:dyDescent="0.25">
      <c r="C48" s="11" t="s">
        <v>60</v>
      </c>
      <c r="D48" s="12"/>
    </row>
    <row r="49" spans="3:4" ht="15" customHeight="1" x14ac:dyDescent="0.25">
      <c r="C49" s="7" t="s">
        <v>27</v>
      </c>
      <c r="D49" s="8"/>
    </row>
    <row r="50" spans="3:4" ht="15" customHeight="1" x14ac:dyDescent="0.25">
      <c r="C50" s="11" t="s">
        <v>61</v>
      </c>
      <c r="D50" s="12"/>
    </row>
    <row r="51" spans="3:4" ht="15" customHeight="1" x14ac:dyDescent="0.25">
      <c r="C51" s="11" t="s">
        <v>62</v>
      </c>
      <c r="D51" s="12"/>
    </row>
    <row r="52" spans="3:4" ht="15" customHeight="1" x14ac:dyDescent="0.25">
      <c r="C52" s="11" t="s">
        <v>63</v>
      </c>
      <c r="D52" s="12"/>
    </row>
    <row r="53" spans="3:4" ht="15" customHeight="1" x14ac:dyDescent="0.25">
      <c r="C53" s="11" t="s">
        <v>64</v>
      </c>
      <c r="D53" s="12"/>
    </row>
    <row r="54" spans="3:4" ht="15" customHeight="1" x14ac:dyDescent="0.25">
      <c r="C54" s="11" t="s">
        <v>65</v>
      </c>
      <c r="D54" s="12"/>
    </row>
    <row r="55" spans="3:4" ht="15" customHeight="1" x14ac:dyDescent="0.25">
      <c r="C55" s="11" t="s">
        <v>66</v>
      </c>
      <c r="D55" s="12"/>
    </row>
    <row r="56" spans="3:4" ht="15" customHeight="1" x14ac:dyDescent="0.25">
      <c r="C56" s="11" t="s">
        <v>67</v>
      </c>
      <c r="D56" s="12"/>
    </row>
    <row r="57" spans="3:4" ht="15" customHeight="1" x14ac:dyDescent="0.25">
      <c r="C57" s="7" t="s">
        <v>28</v>
      </c>
      <c r="D57" s="8">
        <f>+D58+D59+D60+D62+D64+D63+D65</f>
        <v>2993430.63</v>
      </c>
    </row>
    <row r="58" spans="3:4" ht="15" customHeight="1" x14ac:dyDescent="0.25">
      <c r="C58" s="9" t="s">
        <v>29</v>
      </c>
      <c r="D58" s="10">
        <v>770106.94</v>
      </c>
    </row>
    <row r="59" spans="3:4" ht="15" customHeight="1" x14ac:dyDescent="0.25">
      <c r="C59" s="11" t="s">
        <v>68</v>
      </c>
      <c r="D59" s="12"/>
    </row>
    <row r="60" spans="3:4" ht="15" customHeight="1" x14ac:dyDescent="0.25">
      <c r="C60" s="11" t="s">
        <v>69</v>
      </c>
      <c r="D60" s="15">
        <v>523057.47</v>
      </c>
    </row>
    <row r="61" spans="3:4" ht="15" customHeight="1" x14ac:dyDescent="0.25">
      <c r="C61" s="11" t="s">
        <v>70</v>
      </c>
      <c r="D61" s="12"/>
    </row>
    <row r="62" spans="3:4" ht="15" customHeight="1" x14ac:dyDescent="0.25">
      <c r="C62" s="16" t="s">
        <v>71</v>
      </c>
      <c r="D62" s="12">
        <v>1642544.09</v>
      </c>
    </row>
    <row r="63" spans="3:4" ht="15" customHeight="1" x14ac:dyDescent="0.25">
      <c r="C63" s="9" t="s">
        <v>30</v>
      </c>
      <c r="D63" s="10">
        <v>222922.13</v>
      </c>
    </row>
    <row r="64" spans="3:4" ht="15" customHeight="1" x14ac:dyDescent="0.25">
      <c r="C64" s="9" t="s">
        <v>31</v>
      </c>
      <c r="D64" s="10"/>
    </row>
    <row r="65" spans="3:4" ht="15" customHeight="1" x14ac:dyDescent="0.25">
      <c r="C65" s="9" t="s">
        <v>32</v>
      </c>
      <c r="D65" s="10">
        <v>-165200</v>
      </c>
    </row>
    <row r="66" spans="3:4" ht="15" customHeight="1" x14ac:dyDescent="0.25">
      <c r="C66" s="11" t="s">
        <v>72</v>
      </c>
      <c r="D66" s="12"/>
    </row>
    <row r="67" spans="3:4" ht="15" customHeight="1" x14ac:dyDescent="0.25">
      <c r="C67" s="7" t="s">
        <v>33</v>
      </c>
      <c r="D67" s="8"/>
    </row>
    <row r="68" spans="3:4" ht="15" customHeight="1" x14ac:dyDescent="0.25">
      <c r="C68" s="9" t="s">
        <v>34</v>
      </c>
      <c r="D68" s="10"/>
    </row>
    <row r="69" spans="3:4" ht="15" customHeight="1" x14ac:dyDescent="0.25">
      <c r="C69" s="9" t="s">
        <v>35</v>
      </c>
      <c r="D69" s="10"/>
    </row>
    <row r="70" spans="3:4" ht="15" customHeight="1" x14ac:dyDescent="0.25">
      <c r="C70" s="11" t="s">
        <v>73</v>
      </c>
      <c r="D70" s="12"/>
    </row>
    <row r="71" spans="3:4" ht="15" customHeight="1" x14ac:dyDescent="0.25">
      <c r="C71" s="11" t="s">
        <v>74</v>
      </c>
      <c r="D71" s="12"/>
    </row>
    <row r="72" spans="3:4" ht="15" customHeight="1" x14ac:dyDescent="0.25">
      <c r="C72" s="11"/>
      <c r="D72" s="10"/>
    </row>
    <row r="73" spans="3:4" ht="15" customHeight="1" x14ac:dyDescent="0.25">
      <c r="C73" s="7" t="s">
        <v>36</v>
      </c>
      <c r="D73" s="8"/>
    </row>
    <row r="74" spans="3:4" ht="15" customHeight="1" x14ac:dyDescent="0.25">
      <c r="C74" s="9" t="s">
        <v>37</v>
      </c>
      <c r="D74" s="10"/>
    </row>
    <row r="75" spans="3:4" ht="15" customHeight="1" x14ac:dyDescent="0.25">
      <c r="C75" s="11" t="s">
        <v>75</v>
      </c>
      <c r="D75" s="12"/>
    </row>
    <row r="76" spans="3:4" ht="15" customHeight="1" x14ac:dyDescent="0.25">
      <c r="C76" s="7" t="s">
        <v>38</v>
      </c>
      <c r="D76" s="8"/>
    </row>
    <row r="77" spans="3:4" ht="15" customHeight="1" x14ac:dyDescent="0.25">
      <c r="C77" s="11" t="s">
        <v>76</v>
      </c>
      <c r="D77" s="12"/>
    </row>
    <row r="78" spans="3:4" ht="15" customHeight="1" x14ac:dyDescent="0.25">
      <c r="C78" s="11" t="s">
        <v>77</v>
      </c>
      <c r="D78" s="12"/>
    </row>
    <row r="79" spans="3:4" ht="15" customHeight="1" x14ac:dyDescent="0.25">
      <c r="C79" s="11" t="s">
        <v>78</v>
      </c>
      <c r="D79" s="12"/>
    </row>
    <row r="80" spans="3:4" ht="15" customHeight="1" x14ac:dyDescent="0.25">
      <c r="C80" s="17" t="s">
        <v>39</v>
      </c>
      <c r="D80" s="8">
        <f>+D14</f>
        <v>84674199.48999998</v>
      </c>
    </row>
    <row r="81" spans="3:4" ht="15" customHeight="1" x14ac:dyDescent="0.25">
      <c r="C81" s="18"/>
      <c r="D81" s="10"/>
    </row>
    <row r="82" spans="3:4" ht="15" customHeight="1" x14ac:dyDescent="0.25">
      <c r="C82" s="5" t="s">
        <v>79</v>
      </c>
      <c r="D82" s="12"/>
    </row>
    <row r="83" spans="3:4" ht="15" customHeight="1" x14ac:dyDescent="0.25">
      <c r="C83" s="7" t="s">
        <v>40</v>
      </c>
      <c r="D83" s="8"/>
    </row>
    <row r="84" spans="3:4" ht="15" customHeight="1" x14ac:dyDescent="0.25">
      <c r="C84" s="11" t="s">
        <v>80</v>
      </c>
      <c r="D84" s="12"/>
    </row>
    <row r="85" spans="3:4" ht="15" customHeight="1" x14ac:dyDescent="0.25">
      <c r="C85" s="11" t="s">
        <v>81</v>
      </c>
      <c r="D85" s="12"/>
    </row>
    <row r="86" spans="3:4" ht="15" customHeight="1" x14ac:dyDescent="0.25">
      <c r="C86" s="7" t="s">
        <v>41</v>
      </c>
      <c r="D86" s="8"/>
    </row>
    <row r="87" spans="3:4" ht="15" customHeight="1" x14ac:dyDescent="0.25">
      <c r="C87" s="9" t="s">
        <v>42</v>
      </c>
      <c r="D87" s="10"/>
    </row>
    <row r="88" spans="3:4" ht="15" customHeight="1" x14ac:dyDescent="0.25">
      <c r="C88" s="11" t="s">
        <v>82</v>
      </c>
      <c r="D88" s="12"/>
    </row>
    <row r="89" spans="3:4" ht="15" customHeight="1" x14ac:dyDescent="0.25">
      <c r="C89" s="7" t="s">
        <v>43</v>
      </c>
      <c r="D89" s="8"/>
    </row>
    <row r="90" spans="3:4" ht="15" customHeight="1" x14ac:dyDescent="0.25">
      <c r="C90" s="11" t="s">
        <v>83</v>
      </c>
      <c r="D90" s="12"/>
    </row>
    <row r="91" spans="3:4" ht="15" customHeight="1" x14ac:dyDescent="0.25">
      <c r="C91" s="7" t="s">
        <v>44</v>
      </c>
      <c r="D91" s="8"/>
    </row>
    <row r="92" spans="3:4" ht="15" customHeight="1" x14ac:dyDescent="0.25">
      <c r="C92" s="18"/>
      <c r="D92" s="10"/>
    </row>
    <row r="93" spans="3:4" ht="15" customHeight="1" x14ac:dyDescent="0.25">
      <c r="C93" s="19" t="s">
        <v>45</v>
      </c>
      <c r="D93" s="20">
        <f>+D14</f>
        <v>84674199.48999998</v>
      </c>
    </row>
  </sheetData>
  <mergeCells count="2">
    <mergeCell ref="C6:D6"/>
    <mergeCell ref="C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dcterms:created xsi:type="dcterms:W3CDTF">2024-01-15T14:46:20Z</dcterms:created>
  <dcterms:modified xsi:type="dcterms:W3CDTF">2024-01-15T14:55:23Z</dcterms:modified>
</cp:coreProperties>
</file>