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llo\Desktop\meta fisico-financiera 2024\"/>
    </mc:Choice>
  </mc:AlternateContent>
  <xr:revisionPtr revIDLastSave="0" documentId="8_{B10A9A94-F830-4EAA-AC90-A6714EAF883A}" xr6:coauthVersionLast="47" xr6:coauthVersionMax="47" xr10:uidLastSave="{00000000-0000-0000-0000-000000000000}"/>
  <bookViews>
    <workbookView xWindow="0" yWindow="390" windowWidth="20490" windowHeight="10050" xr2:uid="{4338FEAE-DB8E-4C02-BE6D-DDC1311F061E}"/>
  </bookViews>
  <sheets>
    <sheet name="Hoja1" sheetId="1" r:id="rId1"/>
  </sheets>
  <externalReferences>
    <externalReference r:id="rId2"/>
  </externalReferences>
  <definedNames>
    <definedName name="_xlnm.Print_Area" localSheetId="0">Hoja1!$A$1:$J$47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" l="1"/>
  <c r="I29" i="1" l="1"/>
  <c r="J29" i="1"/>
  <c r="I25" i="1" l="1"/>
  <c r="C16" i="1"/>
  <c r="C15" i="1"/>
  <c r="C14" i="1"/>
</calcChain>
</file>

<file path=xl/sharedStrings.xml><?xml version="1.0" encoding="utf-8"?>
<sst xmlns="http://schemas.openxmlformats.org/spreadsheetml/2006/main" count="76" uniqueCount="75">
  <si>
    <t>Código</t>
  </si>
  <si>
    <t>Documento Relacionado</t>
  </si>
  <si>
    <t>Fecha Versión</t>
  </si>
  <si>
    <t>Versión</t>
  </si>
  <si>
    <t>DEC-FOR013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</si>
  <si>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</si>
  <si>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</si>
  <si>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</si>
  <si>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</si>
  <si>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</si>
  <si>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</si>
  <si>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</si>
  <si>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</si>
  <si>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</si>
  <si>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</si>
  <si>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</si>
  <si>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</si>
  <si>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</si>
  <si>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</si>
  <si>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</si>
  <si>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</si>
  <si>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</si>
  <si>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</si>
  <si>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</si>
  <si>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</si>
  <si>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</si>
  <si>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</si>
  <si>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</si>
  <si>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</si>
  <si>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</si>
  <si>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</si>
  <si>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</si>
  <si>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</si>
  <si>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</si>
  <si>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</si>
  <si>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</si>
  <si>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</si>
  <si>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</si>
  <si>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</si>
  <si>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</si>
  <si>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</si>
  <si>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Física
(C)</t>
  </si>
  <si>
    <t>Financiera
(D)</t>
  </si>
  <si>
    <t>Física 
(E)</t>
  </si>
  <si>
    <t>Financiera 
 (F)</t>
  </si>
  <si>
    <t>Física 
(%)
 G=E/C</t>
  </si>
  <si>
    <t>Financiero 
(%) 
H=F/D</t>
  </si>
  <si>
    <t xml:space="preserve"> Presupuesto Anual</t>
  </si>
  <si>
    <t>5180- DIRECCIÓN CENTRAL DEL SERVICIO NACIONAL DE SALUD</t>
  </si>
  <si>
    <t>01-DIRECCIÓN CENTRAL DEL SERVICIO NACIONAL DE SALUD</t>
  </si>
  <si>
    <t>0008- HOSPITAL PEDIATRICO DR. HUGO MENDOZA, CUIDAD DE LA SALUD</t>
  </si>
  <si>
    <t>Somos un centro público especializado, del modelo de autogestión, que brinda servicios de salud de pediatría con trato cálido y oportuno.</t>
  </si>
  <si>
    <t>Ser reconocido en el 2024 como un hospital pediátrico modelo, en cuanto a la humanización y la investigación científica.</t>
  </si>
  <si>
    <t>2.2.1</t>
  </si>
  <si>
    <t>13-Provisión de servicios de salud en establecimientos auto gestionados</t>
  </si>
  <si>
    <t>Garantizar la eficiente y adecuada provisión de prestaciones complementarias de servicios de salud, tanto a nivel de atención de urgencias, hospitalización y en la atención programada, así como intervención compleja o muy especializada (generalmente referidas a hospitales regionales y nacionales, hospitales especializados y de referencia, institutos y centros diagnósticos especializados).</t>
  </si>
  <si>
    <t xml:space="preserve"> Población general que demande servicios de salud en la Red pública.</t>
  </si>
  <si>
    <t>Garantizar el derecho de la población al acceso a un modelo de atención integral, con calidad y calidez, que privilegie la promoción de la salud y la prevención de la enfermedad, mediante la consolidación del Sistema Nacional de Salud</t>
  </si>
  <si>
    <t>6312-Personas acceden a servicios de salud especializados del Hospital Pediátrico Dr. Hugo Mendoza</t>
  </si>
  <si>
    <t>Número de atenciones por tipo de servicio</t>
  </si>
  <si>
    <t>Plantea la atención en el nivel especializado, ofertando los servicios de consulta, emergencias, hospitalización y diagnósticos que garantice la pronta recuperación y satisfacción del ciudadano que utilizan los servicios del Hospital Pediátrico D. Hugo Mendoza.</t>
  </si>
  <si>
    <t>I -Información Institucional</t>
  </si>
  <si>
    <t xml:space="preserve">  </t>
  </si>
  <si>
    <t>Lic. José Miguel Rodríguez</t>
  </si>
  <si>
    <t>Subdirector Adm. y Financiero</t>
  </si>
  <si>
    <t>Presupuesto Aprobado:</t>
  </si>
  <si>
    <t>Total del devengado:</t>
  </si>
  <si>
    <t xml:space="preserve"> </t>
  </si>
  <si>
    <t>Programación Trimestral</t>
  </si>
  <si>
    <t>Ejecución Trimestral</t>
  </si>
  <si>
    <t>Presupuesto vigente:</t>
  </si>
  <si>
    <t>Informe de Evaluación trimestral de las Metas Físicas-Financieras (4to. trimestre 2024).</t>
  </si>
  <si>
    <t>En la meta financiera se programaron RD$ 205,126,898.00 destinados al gasto en cargas fijas y adquisición de insumos y servicios. Se ejecutaron RD$252,345,756.30 generando una ejecución del 123.02%.</t>
  </si>
  <si>
    <t>Se programó realizar 97,406 atenciones para el 4to.  trimestre del año 2024, se logró ejecutar 122,752 atenciones, lo que representó el 123.02% de la meta programada.</t>
  </si>
  <si>
    <t xml:space="preserve">En cuanto a la ejecución de metas físicas se programaron 97,406 atenciones y se ejecutaron 122,752, lo que representan una ejecución del 126.02%, con 25,346 atenciones ofrecidas por encima de lo previsto para el periodo, lo cual cual consideramos satisfactorio y se atribuye a un aumento de los casos de dolencias de tipo respiratorio. En relación a las metas financieras, para este trimestre se programó 205,126,828  y fueron ejecutados 252,345,756.30 , lo que presenta  un 123.02%, ya que se ejecutaron 47,218,928.30, en primer lugar como consecuencia del incremento en las metas físicas, y además debido a que el hospital tuvo que abastecerse a finales de 2024 para sus necesidades de medicamentos, alimentos, insumos,materiales, etc. hasta finalizar enero de 2025, debido al cierre temporal de las actividades en el SIGEF y los procesos de compras,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</si>
</sst>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&quot;$&quot;#,##0.00;[Red]\-&quot;$&quot;#,##0.00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16" fillId="8" borderId="29" xfId="0" applyFont="1" applyFill="1" applyBorder="1" applyAlignment="1">
      <alignment horizontal="center" vertical="center" wrapText="1" readingOrder="1"/>
    </xf>
    <xf numFmtId="0" fontId="16" fillId="8" borderId="30" xfId="0" applyFont="1" applyFill="1" applyBorder="1" applyAlignment="1">
      <alignment horizontal="center" vertical="center" wrapText="1" readingOrder="1"/>
    </xf>
    <xf numFmtId="0" fontId="16" fillId="8" borderId="31" xfId="0" applyFont="1" applyFill="1" applyBorder="1" applyAlignment="1">
      <alignment horizontal="center" vertical="center" wrapText="1" readingOrder="1"/>
    </xf>
    <xf numFmtId="0" fontId="17" fillId="0" borderId="24" xfId="0" applyFont="1" applyBorder="1" applyAlignment="1" applyProtection="1">
      <alignment vertical="top" wrapText="1"/>
      <protection locked="0"/>
    </xf>
    <xf numFmtId="166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67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0" fontId="17" fillId="7" borderId="27" xfId="2" applyNumberFormat="1" applyFont="1" applyFill="1" applyBorder="1" applyAlignment="1" applyProtection="1">
      <alignment horizontal="center" vertical="center" wrapText="1" readingOrder="1"/>
      <protection locked="0"/>
    </xf>
    <xf numFmtId="168" fontId="17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27" xfId="0" applyFont="1" applyBorder="1" applyAlignment="1" applyProtection="1">
      <alignment vertical="center" wrapText="1"/>
      <protection locked="0"/>
    </xf>
    <xf numFmtId="0" fontId="11" fillId="0" borderId="22" xfId="0" applyFont="1" applyBorder="1" applyProtection="1">
      <protection locked="0"/>
    </xf>
    <xf numFmtId="39" fontId="11" fillId="0" borderId="22" xfId="0" applyNumberFormat="1" applyFont="1" applyBorder="1" applyProtection="1">
      <protection locked="0"/>
    </xf>
    <xf numFmtId="164" fontId="11" fillId="0" borderId="22" xfId="0" applyNumberFormat="1" applyFont="1" applyBorder="1" applyProtection="1"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 wrapText="1"/>
    </xf>
    <xf numFmtId="49" fontId="21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5" xfId="2" applyNumberFormat="1" applyFont="1" applyFill="1" applyBorder="1" applyAlignment="1" applyProtection="1">
      <alignment horizontal="center" vertical="center" wrapText="1" readingOrder="1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0" fontId="15" fillId="8" borderId="27" xfId="0" applyFont="1" applyFill="1" applyBorder="1" applyAlignment="1">
      <alignment horizontal="center" vertical="center" wrapText="1" readingOrder="1"/>
    </xf>
    <xf numFmtId="0" fontId="11" fillId="6" borderId="27" xfId="0" applyFont="1" applyFill="1" applyBorder="1" applyAlignment="1">
      <alignment vertical="top" wrapText="1"/>
    </xf>
    <xf numFmtId="0" fontId="11" fillId="6" borderId="28" xfId="0" applyFont="1" applyFill="1" applyBorder="1" applyAlignment="1">
      <alignment vertical="top" wrapText="1"/>
    </xf>
    <xf numFmtId="0" fontId="14" fillId="6" borderId="23" xfId="0" applyFont="1" applyFill="1" applyBorder="1" applyAlignment="1">
      <alignment horizontal="center" vertical="center" wrapText="1" readingOrder="1"/>
    </xf>
    <xf numFmtId="0" fontId="14" fillId="6" borderId="24" xfId="0" applyFont="1" applyFill="1" applyBorder="1" applyAlignment="1">
      <alignment horizontal="center" vertical="center" wrapText="1" readingOrder="1"/>
    </xf>
    <xf numFmtId="0" fontId="14" fillId="6" borderId="25" xfId="0" applyFont="1" applyFill="1" applyBorder="1" applyAlignment="1">
      <alignment horizontal="center" vertical="center" wrapText="1" readingOrder="1"/>
    </xf>
    <xf numFmtId="0" fontId="14" fillId="6" borderId="26" xfId="0" applyFont="1" applyFill="1" applyBorder="1" applyAlignment="1">
      <alignment horizontal="center" vertical="center" wrapText="1" readingOrder="1"/>
    </xf>
    <xf numFmtId="0" fontId="14" fillId="6" borderId="35" xfId="0" applyFont="1" applyFill="1" applyBorder="1" applyAlignment="1">
      <alignment horizontal="center" vertical="center" wrapText="1" readingOrder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4" fillId="0" borderId="3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6" borderId="2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12" fillId="6" borderId="22" xfId="0" applyFont="1" applyFill="1" applyBorder="1" applyAlignment="1">
      <alignment horizontal="center" vertical="center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5" xfId="1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;\-#,##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29" totalsRowShown="0" headerRowDxfId="14" dataDxfId="12" headerRowBorderDxfId="13" tableBorderDxfId="11" totalsRowBorderDxfId="10">
  <tableColumns count="10">
    <tableColumn id="1" xr3:uid="{DC1B7B10-25DF-444B-B97E-464EC471DB5B}" name="Producto" dataDxfId="9"/>
    <tableColumn id="2" xr3:uid="{C61E64BC-B5A5-45F4-8F84-130CBA355D9D}" name="Indicador" dataDxfId="8"/>
    <tableColumn id="3" xr3:uid="{3AC7971E-A8AB-4C13-830D-AC13829EAC0E}" name="Física_x000a_(A)" dataDxfId="7"/>
    <tableColumn id="4" xr3:uid="{8DB7EDBB-DB79-4CBD-AD68-D153CE19B0A8}" name="Financiera_x000a_(B)" dataDxfId="6"/>
    <tableColumn id="9" xr3:uid="{AC3E8DE2-D537-4CBB-AD59-753602F58C3E}" name="Física_x000a_(C)" dataDxfId="5"/>
    <tableColumn id="10" xr3:uid="{25C7EA1D-EAE0-4DC9-9FB1-C0E265B640E6}" name="Financiera_x000a_(D)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>
      <calculatedColumnFormula>+Tabla1[[#This Row],[Física 
(E)]]/Tabla1[[#This Row],[Física
(C)]]</calculatedColumnFormula>
    </tableColumn>
    <tableColumn id="8" xr3:uid="{CAB2F777-24BA-4EFC-82F9-153B93171D9B}" name="Financiero _x000a_(%) _x000a_H=F/D" dataDxfId="0">
      <calculatedColumnFormula>+Tabla1[[#This Row],[Financiera 
 (F)]]/Tabla1[[#This Row],[Financiera
(D)]]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sheetPr>
    <pageSetUpPr fitToPage="1"/>
  </sheetPr>
  <dimension ref="A1:M44"/>
  <sheetViews>
    <sheetView tabSelected="1" topLeftCell="A35" zoomScale="130" zoomScaleNormal="130" workbookViewId="0">
      <selection activeCell="A37" sqref="A37:J37"/>
    </sheetView>
  </sheetViews>
  <sheetFormatPr baseColWidth="10" defaultColWidth="11.42578125" defaultRowHeight="15" x14ac:dyDescent="0.25"/>
  <cols>
    <col min="1" max="1" width="23" style="6" customWidth="1"/>
    <col min="2" max="2" width="18.28515625" style="6" customWidth="1"/>
    <col min="3" max="4" width="12.7109375" style="6" customWidth="1"/>
    <col min="5" max="5" width="14.140625" style="6" customWidth="1"/>
    <col min="6" max="10" width="12.7109375" style="6" customWidth="1"/>
    <col min="11" max="11" width="11.42578125" style="6"/>
  </cols>
  <sheetData>
    <row r="1" spans="1:11" ht="38.25" customHeight="1" thickBot="1" x14ac:dyDescent="0.3">
      <c r="A1" s="18"/>
      <c r="B1" s="67" t="s">
        <v>71</v>
      </c>
      <c r="C1" s="68"/>
      <c r="D1" s="68"/>
      <c r="E1" s="68"/>
      <c r="F1" s="68"/>
      <c r="G1" s="68"/>
      <c r="H1" s="68"/>
      <c r="I1" s="68"/>
      <c r="J1" s="69"/>
      <c r="K1" s="1"/>
    </row>
    <row r="2" spans="1:11" ht="21.75" thickBot="1" x14ac:dyDescent="0.3">
      <c r="A2" s="19"/>
      <c r="B2" s="70" t="s">
        <v>0</v>
      </c>
      <c r="C2" s="71"/>
      <c r="D2" s="70" t="s">
        <v>1</v>
      </c>
      <c r="E2" s="71"/>
      <c r="F2" s="71"/>
      <c r="G2" s="71"/>
      <c r="H2" s="72"/>
      <c r="I2" s="2" t="s">
        <v>2</v>
      </c>
      <c r="J2" s="3" t="s">
        <v>3</v>
      </c>
      <c r="K2" s="1"/>
    </row>
    <row r="3" spans="1:11" ht="21.75" thickBot="1" x14ac:dyDescent="0.3">
      <c r="A3" s="20"/>
      <c r="B3" s="73" t="s">
        <v>4</v>
      </c>
      <c r="C3" s="74"/>
      <c r="D3" s="73"/>
      <c r="E3" s="74"/>
      <c r="F3" s="74"/>
      <c r="G3" s="74"/>
      <c r="H3" s="75"/>
      <c r="I3" s="23">
        <v>45665</v>
      </c>
      <c r="J3" s="24"/>
      <c r="K3" s="1"/>
    </row>
    <row r="4" spans="1:11" x14ac:dyDescent="0.25">
      <c r="A4" s="62"/>
      <c r="B4" s="63"/>
      <c r="C4" s="63"/>
      <c r="D4" s="64"/>
      <c r="E4" s="64"/>
      <c r="F4" s="64"/>
      <c r="G4" s="64"/>
      <c r="H4" s="64"/>
      <c r="I4" s="63"/>
      <c r="J4" s="65"/>
      <c r="K4" s="1"/>
    </row>
    <row r="5" spans="1:11" ht="3" customHeight="1" x14ac:dyDescent="0.25">
      <c r="A5" s="79"/>
      <c r="B5" s="80"/>
      <c r="C5" s="80"/>
      <c r="D5" s="80"/>
      <c r="E5" s="80"/>
      <c r="F5" s="80"/>
      <c r="G5" s="80"/>
      <c r="H5" s="80"/>
      <c r="I5" s="80"/>
      <c r="J5" s="81"/>
      <c r="K5" s="1"/>
    </row>
    <row r="6" spans="1:11" ht="15.75" x14ac:dyDescent="0.25">
      <c r="A6" s="32" t="s">
        <v>61</v>
      </c>
      <c r="B6" s="33"/>
      <c r="C6" s="33"/>
      <c r="D6" s="33"/>
      <c r="E6" s="33"/>
      <c r="F6" s="33"/>
      <c r="G6" s="33"/>
      <c r="H6" s="33"/>
      <c r="I6" s="33"/>
      <c r="J6" s="34"/>
      <c r="K6" s="1"/>
    </row>
    <row r="7" spans="1:11" ht="15.75" x14ac:dyDescent="0.25">
      <c r="A7" s="47" t="s">
        <v>5</v>
      </c>
      <c r="B7" s="48"/>
      <c r="C7" s="48"/>
      <c r="D7" s="48"/>
      <c r="E7" s="48"/>
      <c r="F7" s="48"/>
      <c r="G7" s="48"/>
      <c r="H7" s="48"/>
      <c r="I7" s="48"/>
      <c r="J7" s="49"/>
      <c r="K7" s="1"/>
    </row>
    <row r="8" spans="1:11" ht="15" customHeight="1" x14ac:dyDescent="0.25">
      <c r="A8" s="4" t="s">
        <v>6</v>
      </c>
      <c r="B8" s="42" t="s">
        <v>48</v>
      </c>
      <c r="C8" s="43"/>
      <c r="D8" s="43"/>
      <c r="E8" s="43"/>
      <c r="F8" s="43"/>
      <c r="G8" s="43"/>
      <c r="H8" s="43"/>
      <c r="I8" s="43"/>
      <c r="J8" s="44"/>
      <c r="K8" s="1"/>
    </row>
    <row r="9" spans="1:11" ht="15" customHeight="1" x14ac:dyDescent="0.25">
      <c r="A9" s="21" t="s">
        <v>35</v>
      </c>
      <c r="B9" s="42" t="s">
        <v>49</v>
      </c>
      <c r="C9" s="43"/>
      <c r="D9" s="43"/>
      <c r="E9" s="43"/>
      <c r="F9" s="43"/>
      <c r="G9" s="43"/>
      <c r="H9" s="43"/>
      <c r="I9" s="43"/>
      <c r="J9" s="44"/>
      <c r="K9" s="1"/>
    </row>
    <row r="10" spans="1:11" ht="15" customHeight="1" x14ac:dyDescent="0.25">
      <c r="A10" s="21" t="s">
        <v>36</v>
      </c>
      <c r="B10" s="42" t="s">
        <v>50</v>
      </c>
      <c r="C10" s="43"/>
      <c r="D10" s="43"/>
      <c r="E10" s="43"/>
      <c r="F10" s="43"/>
      <c r="G10" s="43"/>
      <c r="H10" s="43"/>
      <c r="I10" s="43"/>
      <c r="J10" s="44"/>
      <c r="K10" s="1"/>
    </row>
    <row r="11" spans="1:11" ht="31.5" customHeight="1" x14ac:dyDescent="0.25">
      <c r="A11" s="4" t="s">
        <v>7</v>
      </c>
      <c r="B11" s="66" t="s">
        <v>51</v>
      </c>
      <c r="C11" s="66"/>
      <c r="D11" s="66"/>
      <c r="E11" s="66"/>
      <c r="F11" s="66"/>
      <c r="G11" s="66"/>
      <c r="H11" s="66"/>
      <c r="I11" s="66"/>
      <c r="J11" s="66"/>
    </row>
    <row r="12" spans="1:11" ht="23.25" customHeight="1" x14ac:dyDescent="0.25">
      <c r="A12" s="4" t="s">
        <v>8</v>
      </c>
      <c r="B12" s="66" t="s">
        <v>52</v>
      </c>
      <c r="C12" s="66"/>
      <c r="D12" s="66"/>
      <c r="E12" s="66"/>
      <c r="F12" s="66"/>
      <c r="G12" s="66"/>
      <c r="H12" s="66"/>
      <c r="I12" s="66"/>
      <c r="J12" s="66"/>
    </row>
    <row r="13" spans="1:11" ht="15.75" x14ac:dyDescent="0.25">
      <c r="A13" s="32" t="s">
        <v>9</v>
      </c>
      <c r="B13" s="33"/>
      <c r="C13" s="33"/>
      <c r="D13" s="33"/>
      <c r="E13" s="33"/>
      <c r="F13" s="33"/>
      <c r="G13" s="33"/>
      <c r="H13" s="33"/>
      <c r="I13" s="33"/>
      <c r="J13" s="34"/>
    </row>
    <row r="14" spans="1:11" ht="16.5" customHeight="1" x14ac:dyDescent="0.25">
      <c r="A14" s="4" t="s">
        <v>10</v>
      </c>
      <c r="B14" s="22">
        <v>2</v>
      </c>
      <c r="C14" s="78" t="str">
        <f>IFERROR(VLOOKUP(B14,'[1]Validacion datos'!A2:B5,2,FALSE),"")</f>
        <v>DESARROLLO SOCIAL</v>
      </c>
      <c r="D14" s="78"/>
      <c r="E14" s="78"/>
      <c r="F14" s="78"/>
      <c r="G14" s="78"/>
      <c r="H14" s="78"/>
      <c r="I14" s="78"/>
      <c r="J14" s="78"/>
    </row>
    <row r="15" spans="1:11" ht="12" customHeight="1" x14ac:dyDescent="0.25">
      <c r="A15" s="4" t="s">
        <v>11</v>
      </c>
      <c r="B15" s="7">
        <v>2.2000000000000002</v>
      </c>
      <c r="C15" s="78" t="str">
        <f>IFERROR(VLOOKUP(B15,'[1]Validacion datos'!A8:B26,2,FALSE),"")</f>
        <v>Salud y seguridad social integral</v>
      </c>
      <c r="D15" s="78"/>
      <c r="E15" s="78"/>
      <c r="F15" s="78"/>
      <c r="G15" s="78"/>
      <c r="H15" s="78"/>
      <c r="I15" s="78"/>
      <c r="J15" s="78"/>
    </row>
    <row r="16" spans="1:11" ht="34.5" customHeight="1" x14ac:dyDescent="0.25">
      <c r="A16" s="4" t="s">
        <v>12</v>
      </c>
      <c r="B16" s="7" t="s">
        <v>53</v>
      </c>
      <c r="C16" s="82" t="str">
        <f>IFERROR(VLOOKUP(B16,'[1]Validacion datos'!D8:E64,2,FALSE),"")</f>
        <v>Garantizar el derecho de la población al acceso a un modelo de atención integral, con calidad y calidez, que privilegie la promoción de la salud y la prevención de la enfermedad, mediante la consolidación del Sistema Nacional de Salud</v>
      </c>
      <c r="D16" s="82"/>
      <c r="E16" s="82"/>
      <c r="F16" s="82"/>
      <c r="G16" s="82"/>
      <c r="H16" s="82"/>
      <c r="I16" s="82"/>
      <c r="J16" s="82"/>
    </row>
    <row r="17" spans="1:13" ht="15.75" x14ac:dyDescent="0.25">
      <c r="A17" s="32" t="s">
        <v>13</v>
      </c>
      <c r="B17" s="33"/>
      <c r="C17" s="33"/>
      <c r="D17" s="33"/>
      <c r="E17" s="33"/>
      <c r="F17" s="33"/>
      <c r="G17" s="33"/>
      <c r="H17" s="33"/>
      <c r="I17" s="33"/>
      <c r="J17" s="34"/>
    </row>
    <row r="18" spans="1:13" ht="29.25" customHeight="1" x14ac:dyDescent="0.25">
      <c r="A18" s="4" t="s">
        <v>14</v>
      </c>
      <c r="B18" s="30" t="s">
        <v>54</v>
      </c>
      <c r="C18" s="30"/>
      <c r="D18" s="30"/>
      <c r="E18" s="30"/>
      <c r="F18" s="30"/>
      <c r="G18" s="30"/>
      <c r="H18" s="30"/>
      <c r="I18" s="30"/>
      <c r="J18" s="31"/>
    </row>
    <row r="19" spans="1:13" ht="57.75" customHeight="1" x14ac:dyDescent="0.25">
      <c r="A19" s="8" t="s">
        <v>15</v>
      </c>
      <c r="B19" s="30" t="s">
        <v>55</v>
      </c>
      <c r="C19" s="30"/>
      <c r="D19" s="30"/>
      <c r="E19" s="30"/>
      <c r="F19" s="30"/>
      <c r="G19" s="30"/>
      <c r="H19" s="30"/>
      <c r="I19" s="30"/>
      <c r="J19" s="31"/>
    </row>
    <row r="20" spans="1:13" ht="21.75" customHeight="1" x14ac:dyDescent="0.25">
      <c r="A20" s="8" t="s">
        <v>16</v>
      </c>
      <c r="B20" s="30" t="s">
        <v>56</v>
      </c>
      <c r="C20" s="30"/>
      <c r="D20" s="30"/>
      <c r="E20" s="30"/>
      <c r="F20" s="30"/>
      <c r="G20" s="30"/>
      <c r="H20" s="30"/>
      <c r="I20" s="30"/>
      <c r="J20" s="31"/>
    </row>
    <row r="21" spans="1:13" ht="35.25" customHeight="1" x14ac:dyDescent="0.25">
      <c r="A21" s="8" t="s">
        <v>37</v>
      </c>
      <c r="B21" s="45" t="s">
        <v>57</v>
      </c>
      <c r="C21" s="45"/>
      <c r="D21" s="45"/>
      <c r="E21" s="45"/>
      <c r="F21" s="45"/>
      <c r="G21" s="45"/>
      <c r="H21" s="45"/>
      <c r="I21" s="45"/>
      <c r="J21" s="46"/>
      <c r="K21" s="1"/>
    </row>
    <row r="22" spans="1:13" ht="15.75" x14ac:dyDescent="0.25">
      <c r="A22" s="32" t="s">
        <v>17</v>
      </c>
      <c r="B22" s="33"/>
      <c r="C22" s="33"/>
      <c r="D22" s="33"/>
      <c r="E22" s="33"/>
      <c r="F22" s="33"/>
      <c r="G22" s="33"/>
      <c r="H22" s="33"/>
      <c r="I22" s="33"/>
      <c r="J22" s="34"/>
    </row>
    <row r="23" spans="1:13" ht="15.75" x14ac:dyDescent="0.25">
      <c r="A23" s="47" t="s">
        <v>18</v>
      </c>
      <c r="B23" s="48"/>
      <c r="C23" s="48"/>
      <c r="D23" s="48"/>
      <c r="E23" s="48"/>
      <c r="F23" s="48"/>
      <c r="G23" s="48"/>
      <c r="H23" s="48"/>
      <c r="I23" s="48"/>
      <c r="J23" s="49"/>
      <c r="K23" s="1"/>
    </row>
    <row r="24" spans="1:13" ht="15" customHeight="1" x14ac:dyDescent="0.25">
      <c r="A24" s="57" t="s">
        <v>19</v>
      </c>
      <c r="B24" s="58"/>
      <c r="C24" s="59" t="s">
        <v>20</v>
      </c>
      <c r="D24" s="61"/>
      <c r="E24" s="61"/>
      <c r="F24" s="61" t="s">
        <v>21</v>
      </c>
      <c r="G24" s="61"/>
      <c r="H24" s="58"/>
      <c r="I24" s="59" t="s">
        <v>22</v>
      </c>
      <c r="J24" s="60"/>
    </row>
    <row r="25" spans="1:13" x14ac:dyDescent="0.25">
      <c r="A25" s="50">
        <v>958638662</v>
      </c>
      <c r="B25" s="51"/>
      <c r="C25" s="83">
        <v>1006747388.87</v>
      </c>
      <c r="D25" s="84"/>
      <c r="E25" s="51"/>
      <c r="F25" s="83">
        <v>845748009.99000001</v>
      </c>
      <c r="G25" s="84"/>
      <c r="H25" s="51"/>
      <c r="I25" s="52">
        <f>+F25/C25</f>
        <v>0.84007966580304716</v>
      </c>
      <c r="J25" s="53"/>
    </row>
    <row r="26" spans="1:13" ht="15.75" x14ac:dyDescent="0.25">
      <c r="A26" s="47" t="s">
        <v>23</v>
      </c>
      <c r="B26" s="48"/>
      <c r="C26" s="48"/>
      <c r="D26" s="48"/>
      <c r="E26" s="48"/>
      <c r="F26" s="48"/>
      <c r="G26" s="48"/>
      <c r="H26" s="48"/>
      <c r="I26" s="48"/>
      <c r="J26" s="49"/>
      <c r="K26" s="1"/>
    </row>
    <row r="27" spans="1:13" x14ac:dyDescent="0.25">
      <c r="A27" s="5"/>
      <c r="B27"/>
      <c r="C27" s="54" t="s">
        <v>47</v>
      </c>
      <c r="D27" s="55"/>
      <c r="E27" s="54" t="s">
        <v>68</v>
      </c>
      <c r="F27" s="55"/>
      <c r="G27" s="54" t="s">
        <v>69</v>
      </c>
      <c r="H27" s="54"/>
      <c r="I27" s="54" t="s">
        <v>24</v>
      </c>
      <c r="J27" s="56"/>
    </row>
    <row r="28" spans="1:13" ht="38.25" x14ac:dyDescent="0.25">
      <c r="A28" s="9" t="s">
        <v>25</v>
      </c>
      <c r="B28" s="10" t="s">
        <v>26</v>
      </c>
      <c r="C28" s="10" t="s">
        <v>38</v>
      </c>
      <c r="D28" s="10" t="s">
        <v>39</v>
      </c>
      <c r="E28" s="10" t="s">
        <v>41</v>
      </c>
      <c r="F28" s="10" t="s">
        <v>42</v>
      </c>
      <c r="G28" s="10" t="s">
        <v>43</v>
      </c>
      <c r="H28" s="10" t="s">
        <v>44</v>
      </c>
      <c r="I28" s="10" t="s">
        <v>45</v>
      </c>
      <c r="J28" s="11" t="s">
        <v>46</v>
      </c>
    </row>
    <row r="29" spans="1:13" ht="60" x14ac:dyDescent="0.25">
      <c r="A29" s="12" t="s">
        <v>58</v>
      </c>
      <c r="B29" s="25" t="s">
        <v>59</v>
      </c>
      <c r="C29" s="13">
        <v>565840</v>
      </c>
      <c r="D29" s="14">
        <v>872205741</v>
      </c>
      <c r="E29" s="13">
        <v>97406</v>
      </c>
      <c r="F29" s="14">
        <v>205126898</v>
      </c>
      <c r="G29" s="14">
        <v>122752</v>
      </c>
      <c r="H29" s="14">
        <v>252345756.30000001</v>
      </c>
      <c r="I29" s="15">
        <f>+Tabla1[[#This Row],[Física 
(E)]]/Tabla1[[#This Row],[Física
(C)]]</f>
        <v>1.2602098433361395</v>
      </c>
      <c r="J29" s="16">
        <f>+Tabla1[[#This Row],[Financiera 
 (F)]]/Tabla1[[#This Row],[Financiera
(D)]]</f>
        <v>1.2301934010624</v>
      </c>
    </row>
    <row r="30" spans="1:13" ht="15.75" x14ac:dyDescent="0.25">
      <c r="A30" s="32" t="s">
        <v>27</v>
      </c>
      <c r="B30" s="33"/>
      <c r="C30" s="33"/>
      <c r="D30" s="33"/>
      <c r="E30" s="33"/>
      <c r="F30" s="33"/>
      <c r="G30" s="33"/>
      <c r="H30" s="33"/>
      <c r="I30" s="33"/>
      <c r="J30" s="34"/>
    </row>
    <row r="31" spans="1:13" ht="15.75" x14ac:dyDescent="0.25">
      <c r="A31" s="47" t="s">
        <v>28</v>
      </c>
      <c r="B31" s="48"/>
      <c r="C31" s="48"/>
      <c r="D31" s="48"/>
      <c r="E31" s="48"/>
      <c r="F31" s="48"/>
      <c r="G31" s="48"/>
      <c r="H31" s="48"/>
      <c r="I31" s="48"/>
      <c r="J31" s="49"/>
      <c r="K31" s="1"/>
      <c r="M31" t="s">
        <v>62</v>
      </c>
    </row>
    <row r="32" spans="1:13" ht="15" customHeight="1" x14ac:dyDescent="0.25">
      <c r="A32" s="17" t="s">
        <v>29</v>
      </c>
      <c r="B32" s="30" t="s">
        <v>58</v>
      </c>
      <c r="C32" s="30"/>
      <c r="D32" s="30"/>
      <c r="E32" s="30"/>
      <c r="F32" s="30"/>
      <c r="G32" s="30"/>
      <c r="H32" s="30"/>
      <c r="I32" s="30"/>
      <c r="J32" s="31"/>
    </row>
    <row r="33" spans="1:11" ht="30" customHeight="1" x14ac:dyDescent="0.25">
      <c r="A33" s="17" t="s">
        <v>30</v>
      </c>
      <c r="B33" s="30" t="s">
        <v>60</v>
      </c>
      <c r="C33" s="30"/>
      <c r="D33" s="30"/>
      <c r="E33" s="30"/>
      <c r="F33" s="30"/>
      <c r="G33" s="30"/>
      <c r="H33" s="30"/>
      <c r="I33" s="30"/>
      <c r="J33" s="31"/>
    </row>
    <row r="34" spans="1:11" ht="42" customHeight="1" x14ac:dyDescent="0.25">
      <c r="A34" s="29" t="s">
        <v>31</v>
      </c>
      <c r="B34" s="30" t="s">
        <v>72</v>
      </c>
      <c r="C34" s="30"/>
      <c r="D34" s="30"/>
      <c r="E34" s="30"/>
      <c r="F34" s="30"/>
      <c r="G34" s="30"/>
      <c r="H34" s="30"/>
      <c r="I34" s="30"/>
      <c r="J34" s="31"/>
    </row>
    <row r="35" spans="1:11" ht="42" customHeight="1" x14ac:dyDescent="0.25">
      <c r="A35" s="29"/>
      <c r="B35" s="30" t="s">
        <v>73</v>
      </c>
      <c r="C35" s="30"/>
      <c r="D35" s="30"/>
      <c r="E35" s="30"/>
      <c r="F35" s="30"/>
      <c r="G35" s="30"/>
      <c r="H35" s="30"/>
      <c r="I35" s="30"/>
      <c r="J35" s="31"/>
    </row>
    <row r="36" spans="1:11" ht="225.75" customHeight="1" x14ac:dyDescent="0.25">
      <c r="A36" s="17" t="s">
        <v>32</v>
      </c>
      <c r="B36" s="30" t="s">
        <v>74</v>
      </c>
      <c r="C36" s="30"/>
      <c r="D36" s="30"/>
      <c r="E36" s="30"/>
      <c r="F36" s="30"/>
      <c r="G36" s="30"/>
      <c r="H36" s="30"/>
      <c r="I36" s="30"/>
      <c r="J36" s="31"/>
    </row>
    <row r="37" spans="1:11" ht="15.75" x14ac:dyDescent="0.25">
      <c r="A37" s="32" t="s">
        <v>33</v>
      </c>
      <c r="B37" s="33"/>
      <c r="C37" s="33"/>
      <c r="D37" s="33"/>
      <c r="E37" s="33"/>
      <c r="F37" s="33"/>
      <c r="G37" s="33"/>
      <c r="H37" s="33"/>
      <c r="I37" s="33"/>
      <c r="J37" s="34"/>
    </row>
    <row r="38" spans="1:11" ht="15.75" x14ac:dyDescent="0.25">
      <c r="A38" s="35" t="s">
        <v>34</v>
      </c>
      <c r="B38" s="36"/>
      <c r="C38" s="36"/>
      <c r="D38" s="36"/>
      <c r="E38" s="36"/>
      <c r="F38" s="36"/>
      <c r="G38" s="36"/>
      <c r="H38" s="36"/>
      <c r="I38" s="36"/>
      <c r="J38" s="37"/>
      <c r="K38" s="1"/>
    </row>
    <row r="39" spans="1:11" ht="13.5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40"/>
    </row>
    <row r="40" spans="1:11" ht="27.75" customHeight="1" x14ac:dyDescent="0.25">
      <c r="A40" s="41" t="s">
        <v>40</v>
      </c>
      <c r="B40" s="41"/>
      <c r="C40" s="41"/>
      <c r="D40" s="41"/>
      <c r="E40" s="41"/>
      <c r="F40" s="41"/>
      <c r="G40" s="41"/>
      <c r="H40" s="41"/>
      <c r="I40" s="41"/>
      <c r="J40" s="41"/>
    </row>
    <row r="41" spans="1:11" ht="51" customHeight="1" x14ac:dyDescent="0.25"/>
    <row r="42" spans="1:11" x14ac:dyDescent="0.25">
      <c r="A42" s="26" t="s">
        <v>65</v>
      </c>
      <c r="B42" s="28">
        <f>+A25</f>
        <v>958638662</v>
      </c>
      <c r="E42" s="6" t="s">
        <v>67</v>
      </c>
    </row>
    <row r="43" spans="1:11" x14ac:dyDescent="0.25">
      <c r="A43" s="26" t="s">
        <v>70</v>
      </c>
      <c r="B43" s="27">
        <v>1006747388.87</v>
      </c>
      <c r="G43" s="76" t="s">
        <v>63</v>
      </c>
      <c r="H43" s="76"/>
      <c r="I43" s="76"/>
    </row>
    <row r="44" spans="1:11" x14ac:dyDescent="0.25">
      <c r="A44" s="26" t="s">
        <v>66</v>
      </c>
      <c r="B44" s="27">
        <v>845748009.99000001</v>
      </c>
      <c r="G44" s="77" t="s">
        <v>64</v>
      </c>
      <c r="H44" s="77"/>
      <c r="I44" s="77"/>
    </row>
  </sheetData>
  <mergeCells count="52">
    <mergeCell ref="G43:I43"/>
    <mergeCell ref="G44:I44"/>
    <mergeCell ref="C15:J15"/>
    <mergeCell ref="A5:J5"/>
    <mergeCell ref="A6:J6"/>
    <mergeCell ref="A7:J7"/>
    <mergeCell ref="C14:J14"/>
    <mergeCell ref="C16:J16"/>
    <mergeCell ref="A17:J17"/>
    <mergeCell ref="B18:J18"/>
    <mergeCell ref="B19:J19"/>
    <mergeCell ref="B20:J20"/>
    <mergeCell ref="C25:E25"/>
    <mergeCell ref="F25:H25"/>
    <mergeCell ref="E27:F27"/>
    <mergeCell ref="A22:J22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A23:J23"/>
    <mergeCell ref="A24:B24"/>
    <mergeCell ref="I24:J24"/>
    <mergeCell ref="C24:E24"/>
    <mergeCell ref="F24:H24"/>
    <mergeCell ref="A40:J40"/>
    <mergeCell ref="B9:J9"/>
    <mergeCell ref="B10:J10"/>
    <mergeCell ref="B21:J21"/>
    <mergeCell ref="A30:J30"/>
    <mergeCell ref="A31:J31"/>
    <mergeCell ref="B32:J32"/>
    <mergeCell ref="B33:J33"/>
    <mergeCell ref="B34:J34"/>
    <mergeCell ref="B36:J36"/>
    <mergeCell ref="A25:B25"/>
    <mergeCell ref="I25:J25"/>
    <mergeCell ref="A26:J26"/>
    <mergeCell ref="C27:D27"/>
    <mergeCell ref="G27:H27"/>
    <mergeCell ref="I27:J27"/>
    <mergeCell ref="A34:A35"/>
    <mergeCell ref="B35:J35"/>
    <mergeCell ref="A37:J37"/>
    <mergeCell ref="A38:J38"/>
    <mergeCell ref="A39:J39"/>
  </mergeCells>
  <phoneticPr fontId="23" type="noConversion"/>
  <dataValidations count="15">
    <dataValidation allowBlank="1" showInputMessage="1" showErrorMessage="1" prompt="Monto ejecutado en el trimestre" sqref="H28:H29" xr:uid="{90E46E24-8E3F-4224-9F5D-F387CD76556E}"/>
    <dataValidation allowBlank="1" showInputMessage="1" showErrorMessage="1" prompt="Meta alcanzada en el trimestre" sqref="G28" xr:uid="{078E0B3D-C3D5-4323-9A6F-7DD5AA0A91C9}"/>
    <dataValidation allowBlank="1" showInputMessage="1" showErrorMessage="1" prompt="Monto presupuestado para el producto" sqref="D29:G29 F28 D28" xr:uid="{247AEBBA-5BB4-404D-982B-514E41C68A75}"/>
    <dataValidation allowBlank="1" showInputMessage="1" showErrorMessage="1" prompt="Meta anual del indicador" sqref="E28 C28:C29" xr:uid="{F1CB8B99-164D-4F51-9E69-AECE57493A93}"/>
    <dataValidation allowBlank="1" showInputMessage="1" showErrorMessage="1" prompt="Nombre del indicador" sqref="B28:B29" xr:uid="{3FF3C7F1-052B-4689-97E1-0EEC782A6AE3}"/>
    <dataValidation allowBlank="1" showInputMessage="1" showErrorMessage="1" prompt="Nombre de cada producto" sqref="A28:A29" xr:uid="{2947E0C5-61A1-48DD-8DCD-04F9232477FC}"/>
    <dataValidation allowBlank="1" showInputMessage="1" showErrorMessage="1" prompt="¿En qué consiste el programa?" sqref="B19:J19" xr:uid="{36462601-2B6A-4737-846F-851366820581}"/>
    <dataValidation allowBlank="1" showInputMessage="1" showErrorMessage="1" prompt="Presupuesto del programa" sqref="A25:C25 F25" xr:uid="{9DF5C66B-A220-44F2-83D9-BA89C9AC3D1F}"/>
    <dataValidation allowBlank="1" showInputMessage="1" showErrorMessage="1" prompt="Oportunidades de mejora identificadas" sqref="A39:J40" xr:uid="{DA848EFB-3FC8-4206-B557-B09F4E34DBE3}"/>
    <dataValidation allowBlank="1" showInputMessage="1" showErrorMessage="1" prompt="De existir desvío, explicar razones." sqref="B36:J36" xr:uid="{3FCEB832-8597-4420-8C33-FA505134D6A1}"/>
    <dataValidation allowBlank="1" showInputMessage="1" showErrorMessage="1" prompt="1. Describir lo plasmado en el presupuesto_x000a_2. Describir lo alcanzado en términos financieros y de producción " sqref="B34:J35" xr:uid="{52D08DCD-A12A-4E5D-9221-E85F201EAA5C}"/>
    <dataValidation allowBlank="1" showInputMessage="1" showErrorMessage="1" prompt="Nombre del producto" sqref="B32:J33" xr:uid="{21873FA6-652F-409E-B72C-06C5F3FB16C5}"/>
    <dataValidation allowBlank="1" showInputMessage="1" showErrorMessage="1" prompt="¿A quién va dirigido el programa?, ¿qué característica tiene esta población que requiere ser beneficiada?" sqref="B20:J20" xr:uid="{544AF6EE-D796-4897-A087-B09C06989539}"/>
    <dataValidation allowBlank="1" showInputMessage="1" prompt="Nombre del capítulo" sqref="B8:J10" xr:uid="{B047CFA2-4FB0-4A2A-BFC5-172BC78247BB}"/>
    <dataValidation allowBlank="1" sqref="A8" xr:uid="{4E4D531B-D39C-42CD-8509-9C2E6575184D}"/>
  </dataValidations>
  <pageMargins left="0.7" right="0.7" top="0.75" bottom="0.75" header="0.3" footer="0.3"/>
  <pageSetup scale="56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Juana Bello Sanchez</cp:lastModifiedBy>
  <cp:lastPrinted>2025-01-13T15:16:11Z</cp:lastPrinted>
  <dcterms:created xsi:type="dcterms:W3CDTF">2021-03-22T15:50:10Z</dcterms:created>
  <dcterms:modified xsi:type="dcterms:W3CDTF">2025-01-17T18:07:00Z</dcterms:modified>
</cp:coreProperties>
</file>