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anchez\Desktop\TRANSPARENCIA 2024\JULIO\"/>
    </mc:Choice>
  </mc:AlternateContent>
  <xr:revisionPtr revIDLastSave="0" documentId="13_ncr:1_{52BFD0A4-C728-4D24-9DD5-C0A59F8C11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Hoja1!$A$11:$I$231</definedName>
    <definedName name="_xlnm._FilterDatabase" localSheetId="2" hidden="1">Hoja3!$A$3:$B$144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9" i="2" l="1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44" i="1"/>
  <c r="B263" i="3" l="1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E217" i="2"/>
  <c r="E218" i="2"/>
  <c r="B197" i="3" l="1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5" i="3" l="1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4" i="3"/>
  <c r="P5" i="3" l="1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4" i="3"/>
  <c r="H5" i="3" l="1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4" i="3"/>
  <c r="J4" i="2" l="1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3" i="2"/>
  <c r="E4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3" i="2"/>
</calcChain>
</file>

<file path=xl/sharedStrings.xml><?xml version="1.0" encoding="utf-8"?>
<sst xmlns="http://schemas.openxmlformats.org/spreadsheetml/2006/main" count="2990" uniqueCount="725">
  <si>
    <t xml:space="preserve">FECHA </t>
  </si>
  <si>
    <t xml:space="preserve">NCF </t>
  </si>
  <si>
    <t xml:space="preserve">PROVEEDOR </t>
  </si>
  <si>
    <t>CONCEPTOS</t>
  </si>
  <si>
    <t xml:space="preserve">TOTAL </t>
  </si>
  <si>
    <t>LIBRAMIENTOS</t>
  </si>
  <si>
    <t>ESTADO</t>
  </si>
  <si>
    <t xml:space="preserve">                                                                                                                                                                                                 República Dominicana</t>
  </si>
  <si>
    <t xml:space="preserve">                                                                                                                                                                                                 SERVICIO NACIONAL DE SALUD</t>
  </si>
  <si>
    <t xml:space="preserve">                                                                                                                                                                                                 SERVICIO REGIONAL DE SALUD METROPOLITANO</t>
  </si>
  <si>
    <t>2.3.9.9.01</t>
  </si>
  <si>
    <t>2.3.9.1.01</t>
  </si>
  <si>
    <t>2.3.9.2.01</t>
  </si>
  <si>
    <t>2.3.9.3.01</t>
  </si>
  <si>
    <t>2.2.8.5.03</t>
  </si>
  <si>
    <t>2.2.7.1.04</t>
  </si>
  <si>
    <t>2.2.7.1.99</t>
  </si>
  <si>
    <t>2.3.9.6.01</t>
  </si>
  <si>
    <t>2.3.4.1.01</t>
  </si>
  <si>
    <t>2.3.3.1.01</t>
  </si>
  <si>
    <t>2.2.7.2.04</t>
  </si>
  <si>
    <t>2.6.3.1.01</t>
  </si>
  <si>
    <t>2.2.8.5.01</t>
  </si>
  <si>
    <t>2.3.7.2.06</t>
  </si>
  <si>
    <t>2.3.1.1.01</t>
  </si>
  <si>
    <t>2.2.8.7.04</t>
  </si>
  <si>
    <t>2.2.8.7.05</t>
  </si>
  <si>
    <t>2.2.1.1.01</t>
  </si>
  <si>
    <t>2.6.1.3.01</t>
  </si>
  <si>
    <t>2.3.1.4.01</t>
  </si>
  <si>
    <t>2.3.5.5.01</t>
  </si>
  <si>
    <t>2.3.2.1.01</t>
  </si>
  <si>
    <t>2.2.7.2.08</t>
  </si>
  <si>
    <t>2.3.3.2.01</t>
  </si>
  <si>
    <t>2.3.9.5.01</t>
  </si>
  <si>
    <t>2.3.7.2.03</t>
  </si>
  <si>
    <t>2.3.7.1.04</t>
  </si>
  <si>
    <t>2.2.4.2.01</t>
  </si>
  <si>
    <t>2.3.7.1.02</t>
  </si>
  <si>
    <t>2.3.2.2.01</t>
  </si>
  <si>
    <t>2.6.5.2.01</t>
  </si>
  <si>
    <t>2.3.9.8.01</t>
  </si>
  <si>
    <t>2.2.7.1.01</t>
  </si>
  <si>
    <t>2.2.1.5.01</t>
  </si>
  <si>
    <t>2.2.1.3.01</t>
  </si>
  <si>
    <t>2.2.7.2.06</t>
  </si>
  <si>
    <t>2.6.5.7.01</t>
  </si>
  <si>
    <t>CUENTA</t>
  </si>
  <si>
    <t>Concepto de Clasif</t>
  </si>
  <si>
    <t>Clasificador</t>
  </si>
  <si>
    <t>PRODUCTOR Y UTILES VARIOS NO IDENTIFICADOS</t>
  </si>
  <si>
    <t>UTILES MENORES MEDICOS-QUIRURGICOS</t>
  </si>
  <si>
    <t>SERVICIO DE CAPACITACION</t>
  </si>
  <si>
    <t>GAS GLP</t>
  </si>
  <si>
    <t>ALIMENTOS Y BEBIDA PARA PERSONA</t>
  </si>
  <si>
    <t>PRODUCTOS QUIMICO DE USO PERSONAL</t>
  </si>
  <si>
    <t>FLETE</t>
  </si>
  <si>
    <t>PRODUCTOS MEDICINALES PARA USO HUMANO</t>
  </si>
  <si>
    <t>UTILES Y MATERIALES DE OFICINA E INFORMATICA</t>
  </si>
  <si>
    <t>MADERAS, CORCHO Y MANOFACTURA</t>
  </si>
  <si>
    <t>HILADOS, FIBRAS Y TELAS</t>
  </si>
  <si>
    <t>PAPEL DE ESCRITORIO</t>
  </si>
  <si>
    <t>PRODUCTO DE PAPEL Y CARBON</t>
  </si>
  <si>
    <t>ARTICULOS PLASTICOS</t>
  </si>
  <si>
    <t>PINTURAS</t>
  </si>
  <si>
    <t>MATERIAL PARA LIMPIEZA</t>
  </si>
  <si>
    <t>PRODUCTOS ELECTRICOS AFINES}</t>
  </si>
  <si>
    <t>EQUIPOS DE TECNOLOGIA DE LA INFORMACION Y COMUNICACIÓN</t>
  </si>
  <si>
    <t>EQUIPO MEDICOS Y DE LABORATORIO</t>
  </si>
  <si>
    <t>MANTENIMIENTO, REPARACION DE SERVICIOS DE PINTURA Y DERIVADO</t>
  </si>
  <si>
    <t>2.2.7.1.07</t>
  </si>
  <si>
    <t>HERRAMIENTAS MENORES</t>
  </si>
  <si>
    <t>2.3.6.3.04</t>
  </si>
  <si>
    <t>SERVICIO DE MANTENIMIENTO, REPARACION, DESMONTE E INSTALACION DE MAQUINAS Y EQUIPOS</t>
  </si>
  <si>
    <t>LIMPIEZA E HIGIENE</t>
  </si>
  <si>
    <t>FUMIGACION</t>
  </si>
  <si>
    <t>MANTENIMIENTO Y REPARACION DE EQUIPOS MEDICOS SANITARIOS Y DE LABORATORIO</t>
  </si>
  <si>
    <t>MANTENIMIENTO Y REPARACIOND E EQUIPOS MEDICOS SANITARIOS Y DE LABORATORIO</t>
  </si>
  <si>
    <t>2.3.1.1..01</t>
  </si>
  <si>
    <t>SERVICIO DE INFORMATICA Y SISTEMAS COMPUTARIZADOS</t>
  </si>
  <si>
    <t>UTILES DE COCINA Y COMEDOR</t>
  </si>
  <si>
    <t>OTROS MANTENIMIENTOS Y REPARACION Y SUS DERIVADOS NO IDENTIFICADOS</t>
  </si>
  <si>
    <t>MANTENIMIENTO Y REP DE ELEVADORES</t>
  </si>
  <si>
    <t>GASOIL</t>
  </si>
  <si>
    <t>MANTENIMIENTO Y REPARACIÓN DE OBRAS DE INGENIERÍA CIVILO INFRAESTRUCTURA</t>
  </si>
  <si>
    <t>RADIOCOMUNICACIÓN</t>
  </si>
  <si>
    <t>ACABADOS TEXTILES</t>
  </si>
  <si>
    <t>SERVICIOS DE INFORMÁTICA Y SISTEMAS COMPUTARIZADOS</t>
  </si>
  <si>
    <t>MAQUINARIA Y EQUIPO INDUSTRIAL</t>
  </si>
  <si>
    <t>REPUESTOS</t>
  </si>
  <si>
    <t>MANTENIMIENTO Y REPARACIONES MENORES EN EDIFICACIONES</t>
  </si>
  <si>
    <t>SERVICIO DE INTERNET Y TELEVISIÓN POR CABLE</t>
  </si>
  <si>
    <t>TELÉFONO LOCAL</t>
  </si>
  <si>
    <t>MÁQUINAS-HERRAMIENTAS</t>
  </si>
  <si>
    <t>2.2.8.3.01</t>
  </si>
  <si>
    <t>SERVICIOS SANITARIOS</t>
  </si>
  <si>
    <t>CONCEPTO</t>
  </si>
  <si>
    <t>2.2.5.3.04</t>
  </si>
  <si>
    <t>2.6.5.4.01</t>
  </si>
  <si>
    <t>2.6.1.9.01</t>
  </si>
  <si>
    <t>2.2.2.2.01</t>
  </si>
  <si>
    <t>2.6.6.2.01</t>
  </si>
  <si>
    <t>2.2.1.8.01</t>
  </si>
  <si>
    <t>2.3.4.2.01</t>
  </si>
  <si>
    <t>2.6.1.4.01</t>
  </si>
  <si>
    <t>2.6.1.1.01</t>
  </si>
  <si>
    <t>a</t>
  </si>
  <si>
    <t>RECOLECCIÓN DE RESIDUOS SÓLIDOS</t>
  </si>
  <si>
    <t>2.3.6.3.06</t>
  </si>
  <si>
    <t>2.6.6.3.04</t>
  </si>
  <si>
    <t>2.3.7.2.04</t>
  </si>
  <si>
    <t>2.3.3.3.01</t>
  </si>
  <si>
    <t>2.2.8.7.02</t>
  </si>
  <si>
    <t>2.2.5.3.05</t>
  </si>
  <si>
    <t>2.3.4.1.02</t>
  </si>
  <si>
    <t>2.3.4.1.03</t>
  </si>
  <si>
    <t>2.3.4.1.04</t>
  </si>
  <si>
    <t>2.3.4.1.05</t>
  </si>
  <si>
    <t>2.3.4.1.06</t>
  </si>
  <si>
    <t>2.3.4.1.08</t>
  </si>
  <si>
    <t>2.3.4.1.07</t>
  </si>
  <si>
    <t>2.3.4.1.09</t>
  </si>
  <si>
    <t>2.3.4.1.10</t>
  </si>
  <si>
    <t>2.3.4.1.11</t>
  </si>
  <si>
    <t>2.3.4.1.12</t>
  </si>
  <si>
    <t>Productos metálicos</t>
  </si>
  <si>
    <t>SISTEMAS Y EQUIPOS DE CLIMATIZACIÓN</t>
  </si>
  <si>
    <t/>
  </si>
  <si>
    <t>MUEBLES, EQUIPOS DE OFICINA Y ESTANTERÍA</t>
  </si>
  <si>
    <t>OTROS MOBILIARIOS Y EQUIPOS NO IDENTIFICADOS PRECEDENTEMENTE</t>
  </si>
  <si>
    <t>ABONOS Y FERTILIZANTES</t>
  </si>
  <si>
    <t>ALQUILER DE EQUIPO DE OFICINA Y MUEBLES</t>
  </si>
  <si>
    <t>PRODUCTOS DE ARTES GRÁFICAS</t>
  </si>
  <si>
    <t>SERVICIOS JURÍDICOS</t>
  </si>
  <si>
    <t>ALQUILER DE EQUIPOS MÉDICOS, SANITARIOS Y DE LABORATORIOS</t>
  </si>
  <si>
    <t>IMPRESIÓN, ENCUADERNACIÓN Y ROTULACIÓN</t>
  </si>
  <si>
    <t>EQUIPOS DE SEGURIDAD</t>
  </si>
  <si>
    <t>PRODUCTOS MEDICINALES PARA USO VETERINARIO</t>
  </si>
  <si>
    <t>ELECTRODOMÉSTICOS</t>
  </si>
  <si>
    <t>2.3.3.4.01</t>
  </si>
  <si>
    <t>2.3.3.5.01</t>
  </si>
  <si>
    <t>2.3.8.5.03</t>
  </si>
  <si>
    <t>2372</t>
  </si>
  <si>
    <t>06</t>
  </si>
  <si>
    <t>2311</t>
  </si>
  <si>
    <t>01</t>
  </si>
  <si>
    <t>2631</t>
  </si>
  <si>
    <t>2285</t>
  </si>
  <si>
    <t>03</t>
  </si>
  <si>
    <t>2272</t>
  </si>
  <si>
    <t>2393</t>
  </si>
  <si>
    <t>2392</t>
  </si>
  <si>
    <t>2332</t>
  </si>
  <si>
    <t>2341</t>
  </si>
  <si>
    <t>2287</t>
  </si>
  <si>
    <t>05</t>
  </si>
  <si>
    <t>2614</t>
  </si>
  <si>
    <t>2371</t>
  </si>
  <si>
    <t>02</t>
  </si>
  <si>
    <t>2242</t>
  </si>
  <si>
    <t>2391</t>
  </si>
  <si>
    <t>2334</t>
  </si>
  <si>
    <t>2335</t>
  </si>
  <si>
    <t>2399</t>
  </si>
  <si>
    <t>2385</t>
  </si>
  <si>
    <t>2218</t>
  </si>
  <si>
    <t>08</t>
  </si>
  <si>
    <t>2395</t>
  </si>
  <si>
    <t>2355</t>
  </si>
  <si>
    <r>
      <t xml:space="preserve">                                                                         </t>
    </r>
    <r>
      <rPr>
        <b/>
        <sz val="16"/>
        <color theme="1"/>
        <rFont val="Calibri"/>
        <family val="2"/>
        <scheme val="minor"/>
      </rPr>
      <t xml:space="preserve"> FACTURAS PAGADAS OCTUBRE 2022</t>
    </r>
  </si>
  <si>
    <t>2.3.7.1.01</t>
  </si>
  <si>
    <t>2.3.9.9.05</t>
  </si>
  <si>
    <t>SINOPHARMA, SRL</t>
  </si>
  <si>
    <t>JEAN CARLOS BASULTO LOPEZ</t>
  </si>
  <si>
    <t>CASA NURTHA, EIRL</t>
  </si>
  <si>
    <t>2.3.9.8.02</t>
  </si>
  <si>
    <t>FESERVICES, SRL</t>
  </si>
  <si>
    <t>XAVSHA MULTISERVICES</t>
  </si>
  <si>
    <t>PROVEDEX DR, SRL</t>
  </si>
  <si>
    <t>PAGADO</t>
  </si>
  <si>
    <t>2.3.7.2.99</t>
  </si>
  <si>
    <t>2.2.8.7.01</t>
  </si>
  <si>
    <t>2.3.7.1.05</t>
  </si>
  <si>
    <t>2.3.1.1.04</t>
  </si>
  <si>
    <t>2.6.5.2.02</t>
  </si>
  <si>
    <t>2.2.7.1.05</t>
  </si>
  <si>
    <t>2.2.7.2.01</t>
  </si>
  <si>
    <t>BIO NOVA, SRL</t>
  </si>
  <si>
    <t>EDDY ROBERTO ROJAS PAULINO</t>
  </si>
  <si>
    <t>2.6.3.2.01</t>
  </si>
  <si>
    <t>GRUPO FARMACEUTICO CAR-M, SRL</t>
  </si>
  <si>
    <t>SARAPE, SRL</t>
  </si>
  <si>
    <t>AGRO DE MI TIERRA ISIDRO QUEZADA</t>
  </si>
  <si>
    <t>2.6.5.5.01</t>
  </si>
  <si>
    <t>EPX DOMINICANA, SRL</t>
  </si>
  <si>
    <t>HOSPIFAR, SRL</t>
  </si>
  <si>
    <t>MACROTECH FARMACEUTICA, SRL</t>
  </si>
  <si>
    <t>CRUZ AYALA, SRL</t>
  </si>
  <si>
    <t>AIR LIQUIDE DOMINICANA, SAS</t>
  </si>
  <si>
    <t xml:space="preserve">          Angela Rosario</t>
  </si>
  <si>
    <t xml:space="preserve">                                        Lic. Jose Miguel Rodriguez</t>
  </si>
  <si>
    <t>Res. De Cuentas por Pagar</t>
  </si>
  <si>
    <t xml:space="preserve">                            Sub-Director Financiero y Administrativo</t>
  </si>
  <si>
    <t>ALIANZA INNOVADORA DE SERV. AMB.</t>
  </si>
  <si>
    <t>RAMIREZ &amp; MOJICA ENVOY PACK COURIER</t>
  </si>
  <si>
    <t>FARMACEUTICA DALMASI (FARMADAL)</t>
  </si>
  <si>
    <t>OFISA, SRL</t>
  </si>
  <si>
    <t>PRO PHARMACEUTICAL PEÑA, SRL</t>
  </si>
  <si>
    <t>BIO NUCLEAR, SA</t>
  </si>
  <si>
    <t>INGENIERIA TECN. Y SERV. OROZCO, SRL</t>
  </si>
  <si>
    <t>AFERME, S.A</t>
  </si>
  <si>
    <t>2.2.9.2.03</t>
  </si>
  <si>
    <t>VANGUARDIA SALUD, SRL</t>
  </si>
  <si>
    <t>NABAL SERVICIOS, EIRL</t>
  </si>
  <si>
    <t>B1500000337</t>
  </si>
  <si>
    <t>B1500000035</t>
  </si>
  <si>
    <t>B1500000109</t>
  </si>
  <si>
    <t>B1500000019</t>
  </si>
  <si>
    <t>FREDDY WILMER MATOS MOQUETE</t>
  </si>
  <si>
    <t>B1500000345</t>
  </si>
  <si>
    <t>SOCOMEDI MULTISOLUTIONS, SRL</t>
  </si>
  <si>
    <t>MAIKOL JOSE DE LA ROSA</t>
  </si>
  <si>
    <t>B1500000338</t>
  </si>
  <si>
    <t>ENDO SERV, SRL</t>
  </si>
  <si>
    <t>SEAN DOMINICANA</t>
  </si>
  <si>
    <t>B1500000214</t>
  </si>
  <si>
    <t>GAROSS PHARMA, SRL</t>
  </si>
  <si>
    <t>B1500002373</t>
  </si>
  <si>
    <t>E450000000079</t>
  </si>
  <si>
    <t>E450000000480</t>
  </si>
  <si>
    <t>B1500000196</t>
  </si>
  <si>
    <t>ALL OFFICE SOLUTIONS, TS, SRL</t>
  </si>
  <si>
    <t>B1500000134</t>
  </si>
  <si>
    <t>B1500000339</t>
  </si>
  <si>
    <t>PROMESECAL</t>
  </si>
  <si>
    <t>SOLUCIONES TECN. EMPRESARIALES, SRL</t>
  </si>
  <si>
    <t>CIRCUIMED, SRL</t>
  </si>
  <si>
    <t>B1500000002</t>
  </si>
  <si>
    <t>B1500000814</t>
  </si>
  <si>
    <t>B1500012731</t>
  </si>
  <si>
    <t>B1500000328</t>
  </si>
  <si>
    <t>B1500000204</t>
  </si>
  <si>
    <t>B1500000538</t>
  </si>
  <si>
    <t>B1500000017</t>
  </si>
  <si>
    <t>B1500000197</t>
  </si>
  <si>
    <t>B1500012832</t>
  </si>
  <si>
    <t>B1500013123</t>
  </si>
  <si>
    <t>B1500013041</t>
  </si>
  <si>
    <t>B1500000195</t>
  </si>
  <si>
    <t>2.6.5.6.01</t>
  </si>
  <si>
    <t>2.3.9.2.02</t>
  </si>
  <si>
    <t>2.2.7.2.07</t>
  </si>
  <si>
    <t>2.2.5.4.01</t>
  </si>
  <si>
    <t>2.6.1.2.01</t>
  </si>
  <si>
    <t>2..3.9.3.01</t>
  </si>
  <si>
    <t>2.6.2.1.01</t>
  </si>
  <si>
    <t>FACTURAS PAGADAS JULIO 2024</t>
  </si>
  <si>
    <t>B1500000052</t>
  </si>
  <si>
    <t>B1500000106</t>
  </si>
  <si>
    <t>B1500000388</t>
  </si>
  <si>
    <t>B1500000235</t>
  </si>
  <si>
    <t>B1500000212</t>
  </si>
  <si>
    <t>B1500000342</t>
  </si>
  <si>
    <t>B1500000018</t>
  </si>
  <si>
    <t>B1500000016</t>
  </si>
  <si>
    <t>B1500001470</t>
  </si>
  <si>
    <t>B1500002376</t>
  </si>
  <si>
    <t>B1500000042</t>
  </si>
  <si>
    <t>B1500000077</t>
  </si>
  <si>
    <t>B1500001156</t>
  </si>
  <si>
    <t>E450000000104</t>
  </si>
  <si>
    <t>B1500000331</t>
  </si>
  <si>
    <t>B1500000674</t>
  </si>
  <si>
    <t>B1500013178</t>
  </si>
  <si>
    <t>E450000000749</t>
  </si>
  <si>
    <t>B1500007614</t>
  </si>
  <si>
    <t>B1500001856</t>
  </si>
  <si>
    <t>B1500000211</t>
  </si>
  <si>
    <t>B1500000348</t>
  </si>
  <si>
    <t>B1500001094</t>
  </si>
  <si>
    <t>B1500003420</t>
  </si>
  <si>
    <t>B1500000206</t>
  </si>
  <si>
    <t>B1500000193</t>
  </si>
  <si>
    <t>B1500000535</t>
  </si>
  <si>
    <t>B1500000203</t>
  </si>
  <si>
    <t>B1500001160</t>
  </si>
  <si>
    <t>B1500000332</t>
  </si>
  <si>
    <t>B1500004323</t>
  </si>
  <si>
    <t>B1500000657</t>
  </si>
  <si>
    <t>B1500000333</t>
  </si>
  <si>
    <t>B1500000335</t>
  </si>
  <si>
    <t>B1500000343</t>
  </si>
  <si>
    <t>B1500000330</t>
  </si>
  <si>
    <t>B1500000205</t>
  </si>
  <si>
    <t>B1500000334</t>
  </si>
  <si>
    <t>B1500000534</t>
  </si>
  <si>
    <t>B1500000536</t>
  </si>
  <si>
    <t>B1500013186</t>
  </si>
  <si>
    <t>B1500000329</t>
  </si>
  <si>
    <t>B1500000336</t>
  </si>
  <si>
    <t>B1500003683</t>
  </si>
  <si>
    <t>B1500000079</t>
  </si>
  <si>
    <t>B1500004791</t>
  </si>
  <si>
    <t>B1500000952</t>
  </si>
  <si>
    <t>B1500000953</t>
  </si>
  <si>
    <t>B1500000923</t>
  </si>
  <si>
    <t>B1500000001</t>
  </si>
  <si>
    <t>B1500001587</t>
  </si>
  <si>
    <t>B1500001870</t>
  </si>
  <si>
    <t>E450000001022</t>
  </si>
  <si>
    <t>B1500000128</t>
  </si>
  <si>
    <t>E450000000004</t>
  </si>
  <si>
    <t>B1500001164</t>
  </si>
  <si>
    <t>B1500002420</t>
  </si>
  <si>
    <t>B1500000286</t>
  </si>
  <si>
    <t>B1500002396</t>
  </si>
  <si>
    <t>B1500000010</t>
  </si>
  <si>
    <t>B1500007036</t>
  </si>
  <si>
    <t>B1500001493</t>
  </si>
  <si>
    <t>B1500000347</t>
  </si>
  <si>
    <t>B1500000156</t>
  </si>
  <si>
    <t>B1500000167</t>
  </si>
  <si>
    <t>B1500002447</t>
  </si>
  <si>
    <t>B1500000819</t>
  </si>
  <si>
    <t>B1500002248</t>
  </si>
  <si>
    <t>B1500002293</t>
  </si>
  <si>
    <t>B1500000818</t>
  </si>
  <si>
    <t>B1500000038</t>
  </si>
  <si>
    <t>B1500007621</t>
  </si>
  <si>
    <t>B1500002413</t>
  </si>
  <si>
    <t>B1500000215</t>
  </si>
  <si>
    <t>B1500002426</t>
  </si>
  <si>
    <t>B1500007802</t>
  </si>
  <si>
    <t>B1500002418</t>
  </si>
  <si>
    <t>B1500004347</t>
  </si>
  <si>
    <t>B1500002411</t>
  </si>
  <si>
    <t>B1500000028</t>
  </si>
  <si>
    <t>E450000000973</t>
  </si>
  <si>
    <t>B1500000438</t>
  </si>
  <si>
    <t>B1500025497</t>
  </si>
  <si>
    <t>B1500025547</t>
  </si>
  <si>
    <t>B1500025548</t>
  </si>
  <si>
    <t>B1500025550</t>
  </si>
  <si>
    <t>B1500025551</t>
  </si>
  <si>
    <t>B1500007302</t>
  </si>
  <si>
    <t>B1500014864</t>
  </si>
  <si>
    <t>B1500001405</t>
  </si>
  <si>
    <t>B1500002419</t>
  </si>
  <si>
    <t>E450000000034</t>
  </si>
  <si>
    <t>B1500002417</t>
  </si>
  <si>
    <t>B1500026127</t>
  </si>
  <si>
    <t>B1500026129</t>
  </si>
  <si>
    <t>B1500026130</t>
  </si>
  <si>
    <t>B1500000364</t>
  </si>
  <si>
    <t>B1500000023</t>
  </si>
  <si>
    <t>B1500002436</t>
  </si>
  <si>
    <t>B1500002437</t>
  </si>
  <si>
    <t>B1500002425</t>
  </si>
  <si>
    <t>E450000000700</t>
  </si>
  <si>
    <t>B1500000822</t>
  </si>
  <si>
    <t>B1500000022</t>
  </si>
  <si>
    <t>B1500002432</t>
  </si>
  <si>
    <t>B1500000539</t>
  </si>
  <si>
    <t>B1500003720</t>
  </si>
  <si>
    <t>B1500001418</t>
  </si>
  <si>
    <t>B1500002468</t>
  </si>
  <si>
    <t>B1500059312</t>
  </si>
  <si>
    <t>B1500000406</t>
  </si>
  <si>
    <t>B1500000913</t>
  </si>
  <si>
    <t>B1500000303</t>
  </si>
  <si>
    <t>B1500000276</t>
  </si>
  <si>
    <t>E450000000216</t>
  </si>
  <si>
    <t>B1500000032</t>
  </si>
  <si>
    <t>B1500000227</t>
  </si>
  <si>
    <t>E450000047061</t>
  </si>
  <si>
    <t>E450000047062</t>
  </si>
  <si>
    <t>B1500002429</t>
  </si>
  <si>
    <t>B1500002438</t>
  </si>
  <si>
    <t>B1500000351</t>
  </si>
  <si>
    <t>B1500023080</t>
  </si>
  <si>
    <t>B1500059421</t>
  </si>
  <si>
    <t>B1500002445</t>
  </si>
  <si>
    <t>B1500001167</t>
  </si>
  <si>
    <t>B1500001879</t>
  </si>
  <si>
    <t>B1500002441</t>
  </si>
  <si>
    <t>B1500089085</t>
  </si>
  <si>
    <t>B1500000210</t>
  </si>
  <si>
    <t>B1500000213</t>
  </si>
  <si>
    <t>B1500001888</t>
  </si>
  <si>
    <t>B1500000344</t>
  </si>
  <si>
    <t>B1500000353</t>
  </si>
  <si>
    <t>B1500000456</t>
  </si>
  <si>
    <t>B1500000437</t>
  </si>
  <si>
    <t>B1500003221</t>
  </si>
  <si>
    <t>B1500000346</t>
  </si>
  <si>
    <t>B1500000340</t>
  </si>
  <si>
    <t>B1500000662</t>
  </si>
  <si>
    <t>B1500002444</t>
  </si>
  <si>
    <t>B1500000661</t>
  </si>
  <si>
    <t>B1500000236</t>
  </si>
  <si>
    <t>B1500000237</t>
  </si>
  <si>
    <t>B1500000238</t>
  </si>
  <si>
    <t>B1500000445</t>
  </si>
  <si>
    <t>B1500000448</t>
  </si>
  <si>
    <t>B1500000217</t>
  </si>
  <si>
    <t>B1500000221</t>
  </si>
  <si>
    <t>E450000001038</t>
  </si>
  <si>
    <t>B1500023086</t>
  </si>
  <si>
    <t>B1500000354</t>
  </si>
  <si>
    <t>B1500000352</t>
  </si>
  <si>
    <t>B1500000350</t>
  </si>
  <si>
    <t>B1500000207</t>
  </si>
  <si>
    <t>E450000000134</t>
  </si>
  <si>
    <t>B1500000135</t>
  </si>
  <si>
    <t>B1500000540</t>
  </si>
  <si>
    <t>B1500007801</t>
  </si>
  <si>
    <t>B1500000349</t>
  </si>
  <si>
    <t>B1500000671</t>
  </si>
  <si>
    <t>B1500000226</t>
  </si>
  <si>
    <t>B1500000225</t>
  </si>
  <si>
    <t>B1500000230</t>
  </si>
  <si>
    <t>B1500013190</t>
  </si>
  <si>
    <t>B1500002428</t>
  </si>
  <si>
    <t>B1500032408</t>
  </si>
  <si>
    <t>B1500036599</t>
  </si>
  <si>
    <t>B1500037083</t>
  </si>
  <si>
    <t>B1500037295</t>
  </si>
  <si>
    <t>B1500036823</t>
  </si>
  <si>
    <t>B1500037208</t>
  </si>
  <si>
    <t>B1500007807</t>
  </si>
  <si>
    <t>B1500000209</t>
  </si>
  <si>
    <t>B1500000355</t>
  </si>
  <si>
    <t>B1500000541</t>
  </si>
  <si>
    <t>B1500000222</t>
  </si>
  <si>
    <t>B1500000537</t>
  </si>
  <si>
    <t>B1500000668</t>
  </si>
  <si>
    <t>B1500000670</t>
  </si>
  <si>
    <t>B1500000957</t>
  </si>
  <si>
    <t>B1500000542</t>
  </si>
  <si>
    <t>B11500000208</t>
  </si>
  <si>
    <t>B1500000681</t>
  </si>
  <si>
    <t>E450000001051</t>
  </si>
  <si>
    <t>B1500000107</t>
  </si>
  <si>
    <t>B1500000884</t>
  </si>
  <si>
    <t>B1500001889</t>
  </si>
  <si>
    <t>SERVIFULL SERVICIOS MULTIPLES EMP. SRL</t>
  </si>
  <si>
    <t>COMERCIALIZADORA Y DIST. MEGAR, SRL</t>
  </si>
  <si>
    <t>SAVEV SERVICIOS GENERALES, SRL</t>
  </si>
  <si>
    <t>CABOD, EIRL</t>
  </si>
  <si>
    <t>ABRIAS NOVO GROUP, SRL</t>
  </si>
  <si>
    <t>P&amp;C DYNAMIC SOLUTIONS, SRL</t>
  </si>
  <si>
    <t>INSTITUTO NACIONAL DE ADM. PUBLICA</t>
  </si>
  <si>
    <t>ROPHARMA, SRL</t>
  </si>
  <si>
    <t>VAL-KAMED PHARMA, SRL</t>
  </si>
  <si>
    <t>UNIQUE REPRESENTACIONES</t>
  </si>
  <si>
    <t>XIOMARA ESPECIALIDADES</t>
  </si>
  <si>
    <t>IMPORTADORA DE PRODUCTOS OFICINAS</t>
  </si>
  <si>
    <t>MANT. HOSPITALES Y CLINICAS MARIA TAV.</t>
  </si>
  <si>
    <t>SR POWER TECH SOLUTIONS, SRL</t>
  </si>
  <si>
    <t>ACTUALIDADES V.D, SRL</t>
  </si>
  <si>
    <t>LETERAGO, SRL</t>
  </si>
  <si>
    <t>ESTERILIZACION Y EQUIPOS JOSE YABE, SRL</t>
  </si>
  <si>
    <t>PLASTIFAR, S.A</t>
  </si>
  <si>
    <t>COMERCIAL FENIX ESPINAL, SRL</t>
  </si>
  <si>
    <t>SUBE TECNOLOGIA AND SERVICES, SRL</t>
  </si>
  <si>
    <t>DELFOS CONSULTORES EDITORIALES, SRL</t>
  </si>
  <si>
    <t>ALMANZAR ESTEVEZ, SRL</t>
  </si>
  <si>
    <t>ARQUIMED, SRL</t>
  </si>
  <si>
    <t>A&amp;S IMPORTADORA MEDICAS, SRL</t>
  </si>
  <si>
    <t>BERROA RAMOS MATERIALES Y SERV., SRL</t>
  </si>
  <si>
    <t>AQUA BIOTECH, SRL</t>
  </si>
  <si>
    <t>BRYMADA, SRL</t>
  </si>
  <si>
    <t>RONAJUS FARMACEUTICA, SRL</t>
  </si>
  <si>
    <t>GRUPO Z HEALTHCARE PRODUCTS DOM.</t>
  </si>
  <si>
    <t>MEGA LABS, SRL</t>
  </si>
  <si>
    <t>ALMED COMERCIAL, SRL</t>
  </si>
  <si>
    <t>OSCAR A RENTA NEGRON, S.A</t>
  </si>
  <si>
    <t>AUBRIMARC-MEDICAL, SRL</t>
  </si>
  <si>
    <t>LUYENS COMERCIAL, SRL</t>
  </si>
  <si>
    <t>FARMACONAL, SA</t>
  </si>
  <si>
    <t>JOV AUTOMATIZACIONES Y HERRERIA, SRL</t>
  </si>
  <si>
    <t>DIVERSIDAD DE ARTICULOS, SRL</t>
  </si>
  <si>
    <t>YAXIS COMERCIAL, SRL</t>
  </si>
  <si>
    <t>COMPU-OFFICE DOMINICANA, SRL</t>
  </si>
  <si>
    <t>MAGNETIQUE, SRL</t>
  </si>
  <si>
    <t>COMPAÑÍA DOMINICANA DE TELEFONO</t>
  </si>
  <si>
    <t>CAEDMA COMPANY EIRL</t>
  </si>
  <si>
    <t>SUED &amp; FAGESA, SRL</t>
  </si>
  <si>
    <t>MCP MEDICAL CURE PHARMACEUTICAL, SRL</t>
  </si>
  <si>
    <t>PHARMACEUTICAL TECHNOLOGY, S.A</t>
  </si>
  <si>
    <t>ARGOS TECNOQUIMICOS INDUSTRIALES</t>
  </si>
  <si>
    <t>SERV. E INSTALACIONES TECNICAS, S.A</t>
  </si>
  <si>
    <t>SERVICIOS ELECTROMEDICOS E INST.</t>
  </si>
  <si>
    <t>SERVICIOS RINCON</t>
  </si>
  <si>
    <t>HOMCLINIC SMART SUPPLY, SRL</t>
  </si>
  <si>
    <t>MINERVINO, SRL</t>
  </si>
  <si>
    <t>TRIGAS DEL CARIBE, SRL</t>
  </si>
  <si>
    <t>B1500000194</t>
  </si>
  <si>
    <t>B1500001482</t>
  </si>
  <si>
    <t>2.3.9.9.04</t>
  </si>
  <si>
    <t>2.2.9.1.01</t>
  </si>
  <si>
    <t>4893-1</t>
  </si>
  <si>
    <t>4863-1</t>
  </si>
  <si>
    <t>4865-1</t>
  </si>
  <si>
    <t>4860-1</t>
  </si>
  <si>
    <t>4896-1</t>
  </si>
  <si>
    <t>4898-1</t>
  </si>
  <si>
    <t>4918-1</t>
  </si>
  <si>
    <t>4914-1</t>
  </si>
  <si>
    <t>4903-1</t>
  </si>
  <si>
    <t>4956-1</t>
  </si>
  <si>
    <t>4972-1</t>
  </si>
  <si>
    <t>4960-1</t>
  </si>
  <si>
    <t>4958-1</t>
  </si>
  <si>
    <t>4969-1</t>
  </si>
  <si>
    <t>4963-1</t>
  </si>
  <si>
    <t>4965-1</t>
  </si>
  <si>
    <t>4977-1</t>
  </si>
  <si>
    <t>4954-1</t>
  </si>
  <si>
    <t>4967-1</t>
  </si>
  <si>
    <t>4975-1</t>
  </si>
  <si>
    <t>4999-1</t>
  </si>
  <si>
    <t>4997-1</t>
  </si>
  <si>
    <t>5009-1</t>
  </si>
  <si>
    <t>4979-1</t>
  </si>
  <si>
    <t>4991-1</t>
  </si>
  <si>
    <t>4993-1</t>
  </si>
  <si>
    <t>4995-1</t>
  </si>
  <si>
    <t>5021-1</t>
  </si>
  <si>
    <t>5023-1</t>
  </si>
  <si>
    <t>5034-1</t>
  </si>
  <si>
    <t>5029-1</t>
  </si>
  <si>
    <t>5040-1</t>
  </si>
  <si>
    <t>5036-1</t>
  </si>
  <si>
    <t>5019-1</t>
  </si>
  <si>
    <t>5025-1</t>
  </si>
  <si>
    <t>5018-1</t>
  </si>
  <si>
    <t>5027-1</t>
  </si>
  <si>
    <t>5032-1</t>
  </si>
  <si>
    <t>5081-1</t>
  </si>
  <si>
    <t>5079-1</t>
  </si>
  <si>
    <t>5054-1</t>
  </si>
  <si>
    <t>5057-1</t>
  </si>
  <si>
    <t>5086-1</t>
  </si>
  <si>
    <t>5070-1</t>
  </si>
  <si>
    <t>5048-1</t>
  </si>
  <si>
    <t>5077-1</t>
  </si>
  <si>
    <t>5051-1</t>
  </si>
  <si>
    <t>5047-1</t>
  </si>
  <si>
    <t>5059-1</t>
  </si>
  <si>
    <t>5089-1</t>
  </si>
  <si>
    <t>5083-1</t>
  </si>
  <si>
    <t>5097-1</t>
  </si>
  <si>
    <t>5093-1</t>
  </si>
  <si>
    <t>5155-1</t>
  </si>
  <si>
    <t>5111-1</t>
  </si>
  <si>
    <t>5142-1</t>
  </si>
  <si>
    <t>5145-1</t>
  </si>
  <si>
    <t>5147-1</t>
  </si>
  <si>
    <t>5127-1</t>
  </si>
  <si>
    <t>5128-1</t>
  </si>
  <si>
    <t>5140-1</t>
  </si>
  <si>
    <t>5149-1</t>
  </si>
  <si>
    <t>5138-1</t>
  </si>
  <si>
    <t>5130-1</t>
  </si>
  <si>
    <t>5152-1</t>
  </si>
  <si>
    <t>5133-1</t>
  </si>
  <si>
    <t>5136-1</t>
  </si>
  <si>
    <t>5199-1</t>
  </si>
  <si>
    <t>5202-1</t>
  </si>
  <si>
    <t>5158-1</t>
  </si>
  <si>
    <t>5196-1</t>
  </si>
  <si>
    <t>5193-1</t>
  </si>
  <si>
    <t>5160-1</t>
  </si>
  <si>
    <t>5182-1</t>
  </si>
  <si>
    <t>5217-1</t>
  </si>
  <si>
    <t>5184-1</t>
  </si>
  <si>
    <t>5267-1</t>
  </si>
  <si>
    <t>5214-1</t>
  </si>
  <si>
    <t>5266-1</t>
  </si>
  <si>
    <t>5191-1</t>
  </si>
  <si>
    <t>5189-1</t>
  </si>
  <si>
    <t>5187-1</t>
  </si>
  <si>
    <t>5432-1</t>
  </si>
  <si>
    <t>5444-1</t>
  </si>
  <si>
    <t>5430-1</t>
  </si>
  <si>
    <t>5438-1</t>
  </si>
  <si>
    <t>5375-1</t>
  </si>
  <si>
    <t>5287-1</t>
  </si>
  <si>
    <t>5442-1</t>
  </si>
  <si>
    <t>5434-1</t>
  </si>
  <si>
    <t>5277-1</t>
  </si>
  <si>
    <t>5440-1</t>
  </si>
  <si>
    <t>5459-1</t>
  </si>
  <si>
    <t>5436-1</t>
  </si>
  <si>
    <t>5428-1</t>
  </si>
  <si>
    <t>5446-1</t>
  </si>
  <si>
    <t>5481-1</t>
  </si>
  <si>
    <t>5508-1</t>
  </si>
  <si>
    <t>5506-1</t>
  </si>
  <si>
    <t>5487-1</t>
  </si>
  <si>
    <t>5504-1</t>
  </si>
  <si>
    <t>5510-1</t>
  </si>
  <si>
    <t>5500-1</t>
  </si>
  <si>
    <t>5512-1</t>
  </si>
  <si>
    <t>5498-1</t>
  </si>
  <si>
    <t>5502-1</t>
  </si>
  <si>
    <t>5491-1</t>
  </si>
  <si>
    <t>5489-1</t>
  </si>
  <si>
    <t>5464-1</t>
  </si>
  <si>
    <t>5468-1</t>
  </si>
  <si>
    <t>5477-1</t>
  </si>
  <si>
    <t>5495-1</t>
  </si>
  <si>
    <t>5485-1</t>
  </si>
  <si>
    <t>5474-1</t>
  </si>
  <si>
    <t>5586-1</t>
  </si>
  <si>
    <t>5571-1</t>
  </si>
  <si>
    <t>5567-1</t>
  </si>
  <si>
    <t>5565-1</t>
  </si>
  <si>
    <t>5562-1</t>
  </si>
  <si>
    <t>5600-1</t>
  </si>
  <si>
    <t>5595-1</t>
  </si>
  <si>
    <t>5597-1</t>
  </si>
  <si>
    <t>5603-1</t>
  </si>
  <si>
    <t>5590-1</t>
  </si>
  <si>
    <t>5592-1</t>
  </si>
  <si>
    <t>5522-1</t>
  </si>
  <si>
    <t>5588-1</t>
  </si>
  <si>
    <t>5518-1</t>
  </si>
  <si>
    <t>5520-1</t>
  </si>
  <si>
    <t>5552-1</t>
  </si>
  <si>
    <t>5554-1</t>
  </si>
  <si>
    <t>5556-1</t>
  </si>
  <si>
    <t>5610-1</t>
  </si>
  <si>
    <t>5524-1</t>
  </si>
  <si>
    <t>5515-1</t>
  </si>
  <si>
    <t>5684-1</t>
  </si>
  <si>
    <t>5669-1</t>
  </si>
  <si>
    <t>5679-1</t>
  </si>
  <si>
    <t>5659-1</t>
  </si>
  <si>
    <t>5661-1</t>
  </si>
  <si>
    <t>5664-1</t>
  </si>
  <si>
    <t>5642-1</t>
  </si>
  <si>
    <t>5637-1</t>
  </si>
  <si>
    <t>5633-1</t>
  </si>
  <si>
    <t>5631-1</t>
  </si>
  <si>
    <t>5620-1</t>
  </si>
  <si>
    <t>5628-1</t>
  </si>
  <si>
    <t>5614-1</t>
  </si>
  <si>
    <t>5612-1</t>
  </si>
  <si>
    <t>5582-1</t>
  </si>
  <si>
    <t>5607-1</t>
  </si>
  <si>
    <t>5690-1</t>
  </si>
  <si>
    <t>5689-1</t>
  </si>
  <si>
    <t>5698-1</t>
  </si>
  <si>
    <t>5625-1</t>
  </si>
  <si>
    <t>5680-1</t>
  </si>
  <si>
    <t>5636-1</t>
  </si>
  <si>
    <t>5649-1</t>
  </si>
  <si>
    <t>5621-1</t>
  </si>
  <si>
    <t>5682-1</t>
  </si>
  <si>
    <t>5647-1</t>
  </si>
  <si>
    <t>5696-1</t>
  </si>
  <si>
    <t>5653-1</t>
  </si>
  <si>
    <t>5655-1</t>
  </si>
  <si>
    <t>5651-1</t>
  </si>
  <si>
    <t>5702-1</t>
  </si>
  <si>
    <t>5671-1</t>
  </si>
  <si>
    <t>5674-1</t>
  </si>
  <si>
    <t>5677-1</t>
  </si>
  <si>
    <t>5686-1</t>
  </si>
  <si>
    <t>5692-1</t>
  </si>
  <si>
    <t>5695-1</t>
  </si>
  <si>
    <t>5700-1</t>
  </si>
  <si>
    <t>5785-1</t>
  </si>
  <si>
    <t>5784-1</t>
  </si>
  <si>
    <t>5755-1</t>
  </si>
  <si>
    <t>5730-1</t>
  </si>
  <si>
    <t>5736-1</t>
  </si>
  <si>
    <t>5749-1</t>
  </si>
  <si>
    <t>5753-1</t>
  </si>
  <si>
    <t>5751-1</t>
  </si>
  <si>
    <t>5747-1</t>
  </si>
  <si>
    <t>5738-1</t>
  </si>
  <si>
    <t>5734-1</t>
  </si>
  <si>
    <t>5732-1</t>
  </si>
  <si>
    <t>5742-1</t>
  </si>
  <si>
    <t>5740-1</t>
  </si>
  <si>
    <t>5744-1</t>
  </si>
  <si>
    <t>5782-1</t>
  </si>
  <si>
    <t>5776-1</t>
  </si>
  <si>
    <t>5778-1</t>
  </si>
  <si>
    <t>5714-1</t>
  </si>
  <si>
    <t>5766-1</t>
  </si>
  <si>
    <t>5708-1</t>
  </si>
  <si>
    <t>5768-1</t>
  </si>
  <si>
    <t>5770-1</t>
  </si>
  <si>
    <t>5772-1</t>
  </si>
  <si>
    <t>5710-1</t>
  </si>
  <si>
    <t>5712-1</t>
  </si>
  <si>
    <t>5707-1</t>
  </si>
  <si>
    <t>5704-1</t>
  </si>
  <si>
    <t>5717-1</t>
  </si>
  <si>
    <t>5720-1</t>
  </si>
  <si>
    <t>5722-1</t>
  </si>
  <si>
    <t>5724-1</t>
  </si>
  <si>
    <t>5726-1</t>
  </si>
  <si>
    <t>5761-1</t>
  </si>
  <si>
    <t>5759-1</t>
  </si>
  <si>
    <t>5757-1</t>
  </si>
  <si>
    <t>4989-1</t>
  </si>
  <si>
    <t>5629-1</t>
  </si>
  <si>
    <t>5640-1</t>
  </si>
  <si>
    <t>5667-1</t>
  </si>
  <si>
    <t>TOTAL</t>
  </si>
  <si>
    <t>ELECTRODOMESTICOS</t>
  </si>
  <si>
    <t>TELEFONO LOCAL</t>
  </si>
  <si>
    <t>RECOLECCION DE DESECHOS BIOLOGICOS</t>
  </si>
  <si>
    <t>EQUIPO DE GENERACIÓN ELÉCTRICA Y A FINES</t>
  </si>
  <si>
    <t>PRODUCTOS Y ÚTILES DIVERSOS</t>
  </si>
  <si>
    <t>OTROS PRODUCTOS QUÍMICOS Y CONEXOS</t>
  </si>
  <si>
    <t>PRODUCTOS Y ÚTILES DE DEFENSA Y SEGURIDAD</t>
  </si>
  <si>
    <t>SERVICIOS DE CATERING</t>
  </si>
  <si>
    <t>OTRAS CONTRATACIONES DE SERVICIOS</t>
  </si>
  <si>
    <t>EQUIPOS Y APARATOS AUDIOVISUALES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</si>
</sst>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&quot;RD$&quot;* #,##0.00_);_(&quot;RD$&quot;* \(#,##0.00\);_(&quot;RD$&quot;* &quot;-&quot;??_);_(@_)"/>
    <numFmt numFmtId="165" formatCode="_(* #,##0.00_);_(* \(#,##0.00\);_(* &quot;-&quot;??_);_(@_)"/>
    <numFmt numFmtId="166" formatCode="_-&quot;$&quot;* #,##0.00_-;\-&quot;$&quot;* #,##0.00_-;_-&quot;$&quot;* &quot;-&quot;??_-;_-@_-"/>
    <numFmt numFmtId="167" formatCode="_(&quot;$&quot;* #,##0.00_);_(&quot;$&quot;* \(#,##0.00\);_(&quot;$&quot;* &quot;-&quot;??_);_(@_)"/>
    <numFmt numFmtId="168" formatCode="_-* #,##0.00\ _€_-;\-* #,##0.00\ _€_-;_-* &quot;-&quot;??\ _€_-;_-@_-"/>
    <numFmt numFmtId="169" formatCode="_([$€-2]* #,##0.00_);_([$€-2]* \(#,##0.00\);_([$€-2]* &quot;-&quot;??_)"/>
    <numFmt numFmtId="170" formatCode="_-* #,##0.00\ _P_t_s_-;\-* #,##0.00\ _P_t_s_-;_-* &quot;-&quot;??\ _P_t_s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0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indexed="8"/>
      <name val="MS Sans Serif"/>
      <family val="2"/>
    </font>
    <font>
      <sz val="9.85"/>
      <color indexed="8"/>
      <name val="Times New Roman"/>
      <family val="1"/>
    </font>
    <font>
      <b/>
      <sz val="11"/>
      <color indexed="8"/>
      <name val="Calibri"/>
      <family val="2"/>
    </font>
    <font>
      <sz val="10"/>
      <name val="Times New Roman"/>
      <family val="1"/>
    </font>
    <font>
      <sz val="8"/>
      <color theme="1"/>
      <name val="Times New Roman"/>
      <family val="1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7A7A7A"/>
      <name val="Arial"/>
      <family val="2"/>
    </font>
    <font>
      <b/>
      <sz val="12"/>
      <color indexed="8"/>
      <name val="Times New Roman"/>
      <family val="1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1">
    <xf numFmtId="0" fontId="0" fillId="0" borderId="0"/>
    <xf numFmtId="0" fontId="3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/>
    <xf numFmtId="0" fontId="5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1" fillId="0" borderId="0"/>
    <xf numFmtId="165" fontId="12" fillId="0" borderId="0" applyFont="0" applyFill="0" applyBorder="0" applyAlignment="0" applyProtection="0"/>
    <xf numFmtId="0" fontId="11" fillId="0" borderId="0"/>
    <xf numFmtId="0" fontId="11" fillId="0" borderId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1" fillId="0" borderId="0"/>
    <xf numFmtId="0" fontId="11" fillId="0" borderId="0"/>
    <xf numFmtId="0" fontId="1" fillId="0" borderId="0"/>
    <xf numFmtId="0" fontId="3" fillId="0" borderId="0"/>
    <xf numFmtId="0" fontId="3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4" fontId="1" fillId="0" borderId="0" applyFont="0" applyFill="0" applyBorder="0" applyAlignment="0" applyProtection="0"/>
    <xf numFmtId="0" fontId="5" fillId="0" borderId="0"/>
    <xf numFmtId="165" fontId="1" fillId="0" borderId="0" applyFont="0" applyFill="0" applyBorder="0" applyAlignment="0" applyProtection="0"/>
    <xf numFmtId="0" fontId="11" fillId="0" borderId="0"/>
    <xf numFmtId="165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70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0" fontId="11" fillId="0" borderId="0"/>
    <xf numFmtId="0" fontId="1" fillId="0" borderId="0"/>
    <xf numFmtId="0" fontId="1" fillId="0" borderId="0"/>
    <xf numFmtId="0" fontId="4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165" fontId="12" fillId="0" borderId="0" applyFont="0" applyFill="0" applyBorder="0" applyAlignment="0" applyProtection="0"/>
    <xf numFmtId="0" fontId="11" fillId="0" borderId="0"/>
    <xf numFmtId="165" fontId="1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1" fillId="0" borderId="0"/>
    <xf numFmtId="165" fontId="1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1" fillId="0" borderId="0"/>
    <xf numFmtId="0" fontId="1" fillId="0" borderId="0"/>
    <xf numFmtId="165" fontId="12" fillId="0" borderId="0" applyFont="0" applyFill="0" applyBorder="0" applyAlignment="0" applyProtection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165" fontId="1" fillId="0" borderId="0" applyFont="0" applyFill="0" applyBorder="0" applyAlignment="0" applyProtection="0"/>
  </cellStyleXfs>
  <cellXfs count="48">
    <xf numFmtId="0" fontId="0" fillId="0" borderId="0" xfId="0"/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13" fillId="0" borderId="0" xfId="0" applyFont="1" applyAlignment="1">
      <alignment horizontal="center" vertical="center"/>
    </xf>
    <xf numFmtId="0" fontId="11" fillId="0" borderId="0" xfId="0" applyFont="1"/>
    <xf numFmtId="0" fontId="15" fillId="0" borderId="1" xfId="9" applyFont="1" applyBorder="1" applyAlignment="1">
      <alignment vertical="center" wrapText="1"/>
    </xf>
    <xf numFmtId="0" fontId="15" fillId="0" borderId="1" xfId="9" applyFont="1" applyBorder="1" applyAlignment="1">
      <alignment horizontal="center" vertical="center"/>
    </xf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0" fontId="0" fillId="2" borderId="2" xfId="0" applyFill="1" applyBorder="1" applyAlignment="1">
      <alignment horizontal="left"/>
    </xf>
    <xf numFmtId="0" fontId="0" fillId="4" borderId="1" xfId="0" applyFill="1" applyBorder="1"/>
    <xf numFmtId="0" fontId="0" fillId="0" borderId="3" xfId="0" applyBorder="1"/>
    <xf numFmtId="49" fontId="0" fillId="0" borderId="1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0" fontId="0" fillId="6" borderId="1" xfId="0" applyFill="1" applyBorder="1"/>
    <xf numFmtId="0" fontId="0" fillId="5" borderId="1" xfId="0" applyFill="1" applyBorder="1"/>
    <xf numFmtId="0" fontId="0" fillId="6" borderId="3" xfId="0" applyFill="1" applyBorder="1"/>
    <xf numFmtId="0" fontId="0" fillId="2" borderId="1" xfId="0" applyFill="1" applyBorder="1"/>
    <xf numFmtId="0" fontId="0" fillId="0" borderId="1" xfId="0" applyBorder="1"/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17" fillId="0" borderId="1" xfId="0" applyFont="1" applyBorder="1"/>
    <xf numFmtId="0" fontId="0" fillId="0" borderId="2" xfId="0" applyBorder="1"/>
    <xf numFmtId="16" fontId="0" fillId="0" borderId="1" xfId="0" applyNumberFormat="1" applyBorder="1"/>
    <xf numFmtId="0" fontId="18" fillId="0" borderId="0" xfId="0" applyFont="1"/>
    <xf numFmtId="0" fontId="19" fillId="0" borderId="0" xfId="0" applyFont="1"/>
    <xf numFmtId="0" fontId="0" fillId="0" borderId="4" xfId="0" applyBorder="1"/>
    <xf numFmtId="0" fontId="0" fillId="7" borderId="1" xfId="0" applyFill="1" applyBorder="1"/>
    <xf numFmtId="0" fontId="0" fillId="7" borderId="0" xfId="0" applyFill="1"/>
    <xf numFmtId="0" fontId="0" fillId="8" borderId="1" xfId="0" applyFill="1" applyBorder="1"/>
    <xf numFmtId="0" fontId="9" fillId="3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Fill="1" applyBorder="1"/>
    <xf numFmtId="0" fontId="0" fillId="0" borderId="1" xfId="0" applyFill="1" applyBorder="1"/>
    <xf numFmtId="0" fontId="0" fillId="0" borderId="3" xfId="0" applyFill="1" applyBorder="1"/>
    <xf numFmtId="0" fontId="14" fillId="0" borderId="1" xfId="0" applyFont="1" applyFill="1" applyBorder="1" applyAlignment="1">
      <alignment horizontal="center"/>
    </xf>
    <xf numFmtId="0" fontId="17" fillId="0" borderId="1" xfId="0" applyFont="1" applyFill="1" applyBorder="1"/>
    <xf numFmtId="16" fontId="0" fillId="0" borderId="1" xfId="0" applyNumberFormat="1" applyFill="1" applyBorder="1"/>
    <xf numFmtId="14" fontId="17" fillId="0" borderId="1" xfId="0" applyNumberFormat="1" applyFont="1" applyFill="1" applyBorder="1"/>
    <xf numFmtId="0" fontId="2" fillId="0" borderId="1" xfId="0" applyFont="1" applyFill="1" applyBorder="1"/>
    <xf numFmtId="0" fontId="17" fillId="0" borderId="3" xfId="0" applyFont="1" applyFill="1" applyBorder="1"/>
    <xf numFmtId="164" fontId="0" fillId="0" borderId="5" xfId="0" applyNumberFormat="1" applyFill="1" applyBorder="1"/>
    <xf numFmtId="164" fontId="17" fillId="0" borderId="5" xfId="0" applyNumberFormat="1" applyFont="1" applyFill="1" applyBorder="1"/>
    <xf numFmtId="164" fontId="0" fillId="0" borderId="5" xfId="130" applyNumberFormat="1" applyFont="1" applyFill="1" applyBorder="1"/>
    <xf numFmtId="164" fontId="0" fillId="0" borderId="5" xfId="0" applyNumberFormat="1" applyBorder="1"/>
    <xf numFmtId="0" fontId="20" fillId="0" borderId="1" xfId="0" applyFont="1" applyBorder="1" applyAlignment="1">
      <alignment vertical="center"/>
    </xf>
  </cellXfs>
  <cellStyles count="131">
    <cellStyle name="Euro" xfId="51" xr:uid="{00000000-0005-0000-0000-000000000000}"/>
    <cellStyle name="Millares" xfId="130" builtinId="3"/>
    <cellStyle name="Millares 10" xfId="52" xr:uid="{00000000-0005-0000-0000-000002000000}"/>
    <cellStyle name="Millares 10 2" xfId="53" xr:uid="{00000000-0005-0000-0000-000003000000}"/>
    <cellStyle name="Millares 10 3" xfId="93" xr:uid="{00000000-0005-0000-0000-000004000000}"/>
    <cellStyle name="Millares 11" xfId="54" xr:uid="{00000000-0005-0000-0000-000005000000}"/>
    <cellStyle name="Millares 11 2" xfId="101" xr:uid="{00000000-0005-0000-0000-000006000000}"/>
    <cellStyle name="Millares 12" xfId="50" xr:uid="{00000000-0005-0000-0000-000007000000}"/>
    <cellStyle name="Millares 13" xfId="95" xr:uid="{00000000-0005-0000-0000-000008000000}"/>
    <cellStyle name="Millares 14" xfId="97" xr:uid="{00000000-0005-0000-0000-000009000000}"/>
    <cellStyle name="Millares 15" xfId="108" xr:uid="{00000000-0005-0000-0000-00000A000000}"/>
    <cellStyle name="Millares 16" xfId="110" xr:uid="{00000000-0005-0000-0000-00000B000000}"/>
    <cellStyle name="Millares 17" xfId="117" xr:uid="{00000000-0005-0000-0000-00000C000000}"/>
    <cellStyle name="Millares 18" xfId="38" xr:uid="{00000000-0005-0000-0000-00000D000000}"/>
    <cellStyle name="Millares 19" xfId="13" xr:uid="{00000000-0005-0000-0000-00000E000000}"/>
    <cellStyle name="Millares 2" xfId="4" xr:uid="{00000000-0005-0000-0000-00000F000000}"/>
    <cellStyle name="Millares 2 10" xfId="48" xr:uid="{00000000-0005-0000-0000-000010000000}"/>
    <cellStyle name="Millares 2 11" xfId="35" xr:uid="{00000000-0005-0000-0000-000011000000}"/>
    <cellStyle name="Millares 2 2" xfId="10" xr:uid="{00000000-0005-0000-0000-000012000000}"/>
    <cellStyle name="Millares 2 2 2" xfId="56" xr:uid="{00000000-0005-0000-0000-000013000000}"/>
    <cellStyle name="Millares 2 2 3" xfId="118" xr:uid="{00000000-0005-0000-0000-000014000000}"/>
    <cellStyle name="Millares 2 2 4" xfId="36" xr:uid="{00000000-0005-0000-0000-000015000000}"/>
    <cellStyle name="Millares 2 3" xfId="57" xr:uid="{00000000-0005-0000-0000-000016000000}"/>
    <cellStyle name="Millares 2 4" xfId="42" xr:uid="{00000000-0005-0000-0000-000017000000}"/>
    <cellStyle name="Millares 2 5" xfId="58" xr:uid="{00000000-0005-0000-0000-000018000000}"/>
    <cellStyle name="Millares 2 6" xfId="59" xr:uid="{00000000-0005-0000-0000-000019000000}"/>
    <cellStyle name="Millares 2 6 2" xfId="102" xr:uid="{00000000-0005-0000-0000-00001A000000}"/>
    <cellStyle name="Millares 2 7" xfId="60" xr:uid="{00000000-0005-0000-0000-00001B000000}"/>
    <cellStyle name="Millares 2 7 2" xfId="103" xr:uid="{00000000-0005-0000-0000-00001C000000}"/>
    <cellStyle name="Millares 2 8" xfId="55" xr:uid="{00000000-0005-0000-0000-00001D000000}"/>
    <cellStyle name="Millares 2 9" xfId="100" xr:uid="{00000000-0005-0000-0000-00001E000000}"/>
    <cellStyle name="Millares 3" xfId="14" xr:uid="{00000000-0005-0000-0000-00001F000000}"/>
    <cellStyle name="Millares 3 2" xfId="15" xr:uid="{00000000-0005-0000-0000-000020000000}"/>
    <cellStyle name="Millares 3 2 2" xfId="119" xr:uid="{00000000-0005-0000-0000-000021000000}"/>
    <cellStyle name="Millares 3 2 3" xfId="62" xr:uid="{00000000-0005-0000-0000-000022000000}"/>
    <cellStyle name="Millares 3 3" xfId="61" xr:uid="{00000000-0005-0000-0000-000023000000}"/>
    <cellStyle name="Millares 3 4" xfId="112" xr:uid="{00000000-0005-0000-0000-000024000000}"/>
    <cellStyle name="Millares 3 5" xfId="39" xr:uid="{00000000-0005-0000-0000-000025000000}"/>
    <cellStyle name="Millares 4" xfId="16" xr:uid="{00000000-0005-0000-0000-000026000000}"/>
    <cellStyle name="Millares 4 2" xfId="120" xr:uid="{00000000-0005-0000-0000-000027000000}"/>
    <cellStyle name="Millares 4 3" xfId="124" xr:uid="{00000000-0005-0000-0000-000028000000}"/>
    <cellStyle name="Millares 4 4" xfId="63" xr:uid="{00000000-0005-0000-0000-000029000000}"/>
    <cellStyle name="Millares 5" xfId="17" xr:uid="{00000000-0005-0000-0000-00002A000000}"/>
    <cellStyle name="Millares 5 2" xfId="121" xr:uid="{00000000-0005-0000-0000-00002B000000}"/>
    <cellStyle name="Millares 5 3" xfId="64" xr:uid="{00000000-0005-0000-0000-00002C000000}"/>
    <cellStyle name="Millares 6" xfId="65" xr:uid="{00000000-0005-0000-0000-00002D000000}"/>
    <cellStyle name="Millares 7" xfId="66" xr:uid="{00000000-0005-0000-0000-00002E000000}"/>
    <cellStyle name="Millares 7 2" xfId="67" xr:uid="{00000000-0005-0000-0000-00002F000000}"/>
    <cellStyle name="Millares 8" xfId="68" xr:uid="{00000000-0005-0000-0000-000030000000}"/>
    <cellStyle name="Millares 8 2" xfId="69" xr:uid="{00000000-0005-0000-0000-000031000000}"/>
    <cellStyle name="Millares 9" xfId="70" xr:uid="{00000000-0005-0000-0000-000032000000}"/>
    <cellStyle name="Moneda 2" xfId="3" xr:uid="{00000000-0005-0000-0000-000033000000}"/>
    <cellStyle name="Moneda 2 2" xfId="18" xr:uid="{00000000-0005-0000-0000-000034000000}"/>
    <cellStyle name="Moneda 2 2 2" xfId="113" xr:uid="{00000000-0005-0000-0000-000035000000}"/>
    <cellStyle name="Moneda 2 3" xfId="71" xr:uid="{00000000-0005-0000-0000-000036000000}"/>
    <cellStyle name="Moneda 3" xfId="7" xr:uid="{00000000-0005-0000-0000-000037000000}"/>
    <cellStyle name="Moneda 3 2" xfId="19" xr:uid="{00000000-0005-0000-0000-000038000000}"/>
    <cellStyle name="Moneda 3 2 2" xfId="104" xr:uid="{00000000-0005-0000-0000-000039000000}"/>
    <cellStyle name="Moneda 3 3" xfId="72" xr:uid="{00000000-0005-0000-0000-00003A000000}"/>
    <cellStyle name="Moneda 4" xfId="8" xr:uid="{00000000-0005-0000-0000-00003B000000}"/>
    <cellStyle name="Moneda 4 2" xfId="20" xr:uid="{00000000-0005-0000-0000-00003C000000}"/>
    <cellStyle name="Moneda 4 2 2" xfId="114" xr:uid="{00000000-0005-0000-0000-00003D000000}"/>
    <cellStyle name="Moneda 4 3" xfId="98" xr:uid="{00000000-0005-0000-0000-00003E000000}"/>
    <cellStyle name="Moneda 5" xfId="2" xr:uid="{00000000-0005-0000-0000-00003F000000}"/>
    <cellStyle name="Moneda 5 2" xfId="21" xr:uid="{00000000-0005-0000-0000-000040000000}"/>
    <cellStyle name="Moneda 5 2 2" xfId="115" xr:uid="{00000000-0005-0000-0000-000041000000}"/>
    <cellStyle name="Moneda 5 3" xfId="46" xr:uid="{00000000-0005-0000-0000-000042000000}"/>
    <cellStyle name="Moneda 6" xfId="40" xr:uid="{00000000-0005-0000-0000-000043000000}"/>
    <cellStyle name="Normal" xfId="0" builtinId="0"/>
    <cellStyle name="Normal 10" xfId="22" xr:uid="{00000000-0005-0000-0000-000045000000}"/>
    <cellStyle name="Normal 11" xfId="45" xr:uid="{00000000-0005-0000-0000-000046000000}"/>
    <cellStyle name="Normal 12" xfId="73" xr:uid="{00000000-0005-0000-0000-000047000000}"/>
    <cellStyle name="Normal 12 2" xfId="74" xr:uid="{00000000-0005-0000-0000-000048000000}"/>
    <cellStyle name="Normal 12 3" xfId="43" xr:uid="{00000000-0005-0000-0000-000049000000}"/>
    <cellStyle name="Normal 13" xfId="75" xr:uid="{00000000-0005-0000-0000-00004A000000}"/>
    <cellStyle name="Normal 13 2" xfId="105" xr:uid="{00000000-0005-0000-0000-00004B000000}"/>
    <cellStyle name="Normal 14" xfId="49" xr:uid="{00000000-0005-0000-0000-00004C000000}"/>
    <cellStyle name="Normal 15" xfId="94" xr:uid="{00000000-0005-0000-0000-00004D000000}"/>
    <cellStyle name="Normal 16" xfId="96" xr:uid="{00000000-0005-0000-0000-00004E000000}"/>
    <cellStyle name="Normal 17" xfId="23" xr:uid="{00000000-0005-0000-0000-00004F000000}"/>
    <cellStyle name="Normal 18" xfId="109" xr:uid="{00000000-0005-0000-0000-000050000000}"/>
    <cellStyle name="Normal 19" xfId="116" xr:uid="{00000000-0005-0000-0000-000051000000}"/>
    <cellStyle name="Normal 19 2" xfId="128" xr:uid="{00000000-0005-0000-0000-000052000000}"/>
    <cellStyle name="Normal 2" xfId="1" xr:uid="{00000000-0005-0000-0000-000053000000}"/>
    <cellStyle name="Normal 2 2" xfId="5" xr:uid="{00000000-0005-0000-0000-000054000000}"/>
    <cellStyle name="Normal 2 2 2" xfId="24" xr:uid="{00000000-0005-0000-0000-000055000000}"/>
    <cellStyle name="Normal 2 2 2 2" xfId="106" xr:uid="{00000000-0005-0000-0000-000056000000}"/>
    <cellStyle name="Normal 2 2 2 3" xfId="76" xr:uid="{00000000-0005-0000-0000-000057000000}"/>
    <cellStyle name="Normal 2 2 3" xfId="47" xr:uid="{00000000-0005-0000-0000-000058000000}"/>
    <cellStyle name="Normal 2 2 4" xfId="37" xr:uid="{00000000-0005-0000-0000-000059000000}"/>
    <cellStyle name="Normal 2 3" xfId="9" xr:uid="{00000000-0005-0000-0000-00005A000000}"/>
    <cellStyle name="Normal 2 3 2" xfId="26" xr:uid="{00000000-0005-0000-0000-00005B000000}"/>
    <cellStyle name="Normal 2 3 3" xfId="27" xr:uid="{00000000-0005-0000-0000-00005C000000}"/>
    <cellStyle name="Normal 2 3 4" xfId="77" xr:uid="{00000000-0005-0000-0000-00005D000000}"/>
    <cellStyle name="Normal 2 3 5" xfId="25" xr:uid="{00000000-0005-0000-0000-00005E000000}"/>
    <cellStyle name="Normal 2 4" xfId="11" xr:uid="{00000000-0005-0000-0000-00005F000000}"/>
    <cellStyle name="Normal 2 5" xfId="78" xr:uid="{00000000-0005-0000-0000-000060000000}"/>
    <cellStyle name="Normal 2 6" xfId="79" xr:uid="{00000000-0005-0000-0000-000061000000}"/>
    <cellStyle name="Normal 2 7" xfId="33" xr:uid="{00000000-0005-0000-0000-000062000000}"/>
    <cellStyle name="Normal 2 8" xfId="126" xr:uid="{00000000-0005-0000-0000-000063000000}"/>
    <cellStyle name="Normal 20" xfId="32" xr:uid="{00000000-0005-0000-0000-000064000000}"/>
    <cellStyle name="Normal 21" xfId="12" xr:uid="{00000000-0005-0000-0000-000065000000}"/>
    <cellStyle name="Normal 21 2" xfId="127" xr:uid="{00000000-0005-0000-0000-000066000000}"/>
    <cellStyle name="Normal 3" xfId="28" xr:uid="{00000000-0005-0000-0000-000067000000}"/>
    <cellStyle name="Normal 3 10" xfId="80" xr:uid="{00000000-0005-0000-0000-000068000000}"/>
    <cellStyle name="Normal 3 2" xfId="29" xr:uid="{00000000-0005-0000-0000-000069000000}"/>
    <cellStyle name="Normal 3 2 2" xfId="6" xr:uid="{00000000-0005-0000-0000-00006A000000}"/>
    <cellStyle name="Normal 3 2 2 2" xfId="81" xr:uid="{00000000-0005-0000-0000-00006B000000}"/>
    <cellStyle name="Normal 3 2 3" xfId="111" xr:uid="{00000000-0005-0000-0000-00006C000000}"/>
    <cellStyle name="Normal 4" xfId="30" xr:uid="{00000000-0005-0000-0000-00006D000000}"/>
    <cellStyle name="Normal 4 2" xfId="122" xr:uid="{00000000-0005-0000-0000-00006E000000}"/>
    <cellStyle name="Normal 4 2 2" xfId="129" xr:uid="{00000000-0005-0000-0000-00006F000000}"/>
    <cellStyle name="Normal 4 3" xfId="125" xr:uid="{00000000-0005-0000-0000-000070000000}"/>
    <cellStyle name="Normal 4 4" xfId="82" xr:uid="{00000000-0005-0000-0000-000071000000}"/>
    <cellStyle name="Normal 5" xfId="31" xr:uid="{00000000-0005-0000-0000-000072000000}"/>
    <cellStyle name="Normal 5 2" xfId="123" xr:uid="{00000000-0005-0000-0000-000073000000}"/>
    <cellStyle name="Normal 5 3" xfId="83" xr:uid="{00000000-0005-0000-0000-000074000000}"/>
    <cellStyle name="Normal 6" xfId="84" xr:uid="{00000000-0005-0000-0000-000075000000}"/>
    <cellStyle name="Normal 7" xfId="85" xr:uid="{00000000-0005-0000-0000-000076000000}"/>
    <cellStyle name="Normal 8" xfId="86" xr:uid="{00000000-0005-0000-0000-000077000000}"/>
    <cellStyle name="Normal 8 2" xfId="87" xr:uid="{00000000-0005-0000-0000-000078000000}"/>
    <cellStyle name="Normal 9" xfId="44" xr:uid="{00000000-0005-0000-0000-000079000000}"/>
    <cellStyle name="Normal 9 2" xfId="88" xr:uid="{00000000-0005-0000-0000-00007A000000}"/>
    <cellStyle name="Normal 9 2 2" xfId="92" xr:uid="{00000000-0005-0000-0000-00007B000000}"/>
    <cellStyle name="Porcentaje 2" xfId="34" xr:uid="{00000000-0005-0000-0000-00007C000000}"/>
    <cellStyle name="Porcentaje 2 2" xfId="89" xr:uid="{00000000-0005-0000-0000-00007D000000}"/>
    <cellStyle name="Porcentaje 2 3" xfId="90" xr:uid="{00000000-0005-0000-0000-00007E000000}"/>
    <cellStyle name="Porcentaje 3" xfId="91" xr:uid="{00000000-0005-0000-0000-00007F000000}"/>
    <cellStyle name="Porcentaje 3 2" xfId="107" xr:uid="{00000000-0005-0000-0000-000080000000}"/>
    <cellStyle name="Porcentaje 4" xfId="99" xr:uid="{00000000-0005-0000-0000-000081000000}"/>
    <cellStyle name="Porcentaje 5" xfId="41" xr:uid="{00000000-0005-0000-0000-000082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1466850</xdr:colOff>
      <xdr:row>6</xdr:row>
      <xdr:rowOff>142875</xdr:rowOff>
    </xdr:to>
    <xdr:pic>
      <xdr:nvPicPr>
        <xdr:cNvPr id="4" name="Picture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333375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590550</xdr:colOff>
      <xdr:row>1</xdr:row>
      <xdr:rowOff>38100</xdr:rowOff>
    </xdr:from>
    <xdr:to>
      <xdr:col>6</xdr:col>
      <xdr:colOff>799085</xdr:colOff>
      <xdr:row>7</xdr:row>
      <xdr:rowOff>163178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62975" y="228600"/>
          <a:ext cx="1475360" cy="1268078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1</xdr:row>
      <xdr:rowOff>9525</xdr:rowOff>
    </xdr:from>
    <xdr:to>
      <xdr:col>5</xdr:col>
      <xdr:colOff>95250</xdr:colOff>
      <xdr:row>7</xdr:row>
      <xdr:rowOff>98024</xdr:rowOff>
    </xdr:to>
    <xdr:pic>
      <xdr:nvPicPr>
        <xdr:cNvPr id="15" name="14 Imagen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86600" y="200025"/>
          <a:ext cx="1304925" cy="123149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13" displayName="Tabla13" ref="F2:G34" totalsRowShown="0">
  <autoFilter ref="F2:G34" xr:uid="{00000000-0009-0000-0100-000002000000}"/>
  <tableColumns count="2">
    <tableColumn id="2" xr3:uid="{00000000-0010-0000-0000-000002000000}" name="Clasificador" dataDxfId="8"/>
    <tableColumn id="1" xr3:uid="{00000000-0010-0000-0000-000001000000}" name="Concepto de Clasif" dataDxfId="7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a1" displayName="Tabla1" ref="D3:E56" totalsRowShown="0" tableBorderDxfId="6">
  <autoFilter ref="D3:E56" xr:uid="{00000000-0009-0000-0100-000001000000}"/>
  <tableColumns count="2">
    <tableColumn id="1" xr3:uid="{00000000-0010-0000-0100-000001000000}" name="CUENTA" dataDxfId="5"/>
    <tableColumn id="2" xr3:uid="{00000000-0010-0000-0100-000002000000}" name="CONCEPTO" dataDxfId="4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K249"/>
  <sheetViews>
    <sheetView showGridLines="0" tabSelected="1" topLeftCell="A7" workbookViewId="0">
      <selection activeCell="G204" sqref="G204:G231"/>
    </sheetView>
  </sheetViews>
  <sheetFormatPr baseColWidth="10" defaultRowHeight="15" x14ac:dyDescent="0.25"/>
  <cols>
    <col min="1" max="1" width="11.42578125" customWidth="1"/>
    <col min="2" max="2" width="16.5703125" customWidth="1"/>
    <col min="3" max="3" width="45.85546875" customWidth="1"/>
    <col min="4" max="4" width="51.7109375" style="21" customWidth="1"/>
    <col min="5" max="6" width="19" customWidth="1"/>
    <col min="7" max="7" width="13.85546875" customWidth="1"/>
    <col min="8" max="8" width="0" hidden="1" customWidth="1"/>
  </cols>
  <sheetData>
    <row r="5" spans="1:11" x14ac:dyDescent="0.25">
      <c r="C5" s="4" t="s">
        <v>7</v>
      </c>
    </row>
    <row r="6" spans="1:11" x14ac:dyDescent="0.25">
      <c r="C6" s="4" t="s">
        <v>8</v>
      </c>
    </row>
    <row r="7" spans="1:11" x14ac:dyDescent="0.25">
      <c r="C7" s="4" t="s">
        <v>9</v>
      </c>
    </row>
    <row r="9" spans="1:11" ht="21" x14ac:dyDescent="0.35">
      <c r="C9" s="1" t="s">
        <v>169</v>
      </c>
      <c r="D9" s="22" t="s">
        <v>256</v>
      </c>
    </row>
    <row r="10" spans="1:11" ht="18.75" x14ac:dyDescent="0.3">
      <c r="C10" s="2"/>
    </row>
    <row r="11" spans="1:11" ht="15.75" x14ac:dyDescent="0.25">
      <c r="A11" s="32" t="s">
        <v>0</v>
      </c>
      <c r="B11" s="32" t="s">
        <v>1</v>
      </c>
      <c r="C11" s="32" t="s">
        <v>2</v>
      </c>
      <c r="D11" s="32" t="s">
        <v>3</v>
      </c>
      <c r="E11" s="32" t="s">
        <v>4</v>
      </c>
      <c r="F11" s="32" t="s">
        <v>5</v>
      </c>
      <c r="G11" s="32" t="s">
        <v>6</v>
      </c>
    </row>
    <row r="12" spans="1:11" x14ac:dyDescent="0.25">
      <c r="A12" s="34">
        <v>45477</v>
      </c>
      <c r="B12" s="35" t="s">
        <v>257</v>
      </c>
      <c r="C12" s="36" t="s">
        <v>445</v>
      </c>
      <c r="D12" s="47" t="s">
        <v>135</v>
      </c>
      <c r="E12" s="43">
        <v>97055</v>
      </c>
      <c r="F12" s="35" t="s">
        <v>501</v>
      </c>
      <c r="G12" s="37" t="s">
        <v>179</v>
      </c>
      <c r="H12" s="35"/>
      <c r="I12" s="35" t="s">
        <v>100</v>
      </c>
      <c r="K12" s="20"/>
    </row>
    <row r="13" spans="1:11" x14ac:dyDescent="0.25">
      <c r="A13" s="34">
        <v>45476</v>
      </c>
      <c r="B13" s="35" t="s">
        <v>258</v>
      </c>
      <c r="C13" s="36" t="s">
        <v>176</v>
      </c>
      <c r="D13" s="47" t="s">
        <v>718</v>
      </c>
      <c r="E13" s="43">
        <v>155004.20000000001</v>
      </c>
      <c r="F13" s="35" t="s">
        <v>502</v>
      </c>
      <c r="G13" s="37" t="s">
        <v>179</v>
      </c>
      <c r="H13" s="35"/>
      <c r="I13" s="35" t="s">
        <v>249</v>
      </c>
    </row>
    <row r="14" spans="1:11" x14ac:dyDescent="0.25">
      <c r="A14" s="34">
        <v>45476</v>
      </c>
      <c r="B14" s="35" t="s">
        <v>259</v>
      </c>
      <c r="C14" s="36" t="s">
        <v>446</v>
      </c>
      <c r="D14" s="47" t="s">
        <v>719</v>
      </c>
      <c r="E14" s="43">
        <v>13126.13</v>
      </c>
      <c r="F14" s="35" t="s">
        <v>503</v>
      </c>
      <c r="G14" s="37" t="s">
        <v>179</v>
      </c>
      <c r="H14" s="35"/>
      <c r="I14" s="35" t="s">
        <v>171</v>
      </c>
    </row>
    <row r="15" spans="1:11" x14ac:dyDescent="0.25">
      <c r="A15" s="34">
        <v>45476</v>
      </c>
      <c r="B15" s="35" t="s">
        <v>260</v>
      </c>
      <c r="C15" s="36" t="s">
        <v>188</v>
      </c>
      <c r="D15" s="47" t="s">
        <v>56</v>
      </c>
      <c r="E15" s="43">
        <v>6380</v>
      </c>
      <c r="F15" s="35" t="s">
        <v>504</v>
      </c>
      <c r="G15" s="37" t="s">
        <v>179</v>
      </c>
      <c r="H15" s="35"/>
      <c r="I15" s="35" t="s">
        <v>37</v>
      </c>
    </row>
    <row r="16" spans="1:11" x14ac:dyDescent="0.25">
      <c r="A16" s="34">
        <v>45477</v>
      </c>
      <c r="B16" s="35" t="s">
        <v>261</v>
      </c>
      <c r="C16" s="36" t="s">
        <v>191</v>
      </c>
      <c r="D16" s="47" t="s">
        <v>54</v>
      </c>
      <c r="E16" s="43">
        <v>81000</v>
      </c>
      <c r="F16" s="35" t="s">
        <v>505</v>
      </c>
      <c r="G16" s="37" t="s">
        <v>179</v>
      </c>
      <c r="H16" s="35"/>
      <c r="I16" s="35" t="s">
        <v>24</v>
      </c>
    </row>
    <row r="17" spans="1:11" x14ac:dyDescent="0.25">
      <c r="A17" s="34">
        <v>45477</v>
      </c>
      <c r="B17" s="35" t="s">
        <v>262</v>
      </c>
      <c r="C17" s="36" t="s">
        <v>209</v>
      </c>
      <c r="D17" s="47" t="s">
        <v>76</v>
      </c>
      <c r="E17" s="43">
        <v>1717796.8</v>
      </c>
      <c r="F17" s="35" t="s">
        <v>506</v>
      </c>
      <c r="G17" s="37" t="s">
        <v>179</v>
      </c>
      <c r="H17" s="35"/>
      <c r="I17" s="35" t="s">
        <v>20</v>
      </c>
    </row>
    <row r="18" spans="1:11" x14ac:dyDescent="0.25">
      <c r="A18" s="34">
        <v>45477</v>
      </c>
      <c r="B18" s="35" t="s">
        <v>243</v>
      </c>
      <c r="C18" s="36" t="s">
        <v>447</v>
      </c>
      <c r="D18" s="47" t="s">
        <v>66</v>
      </c>
      <c r="E18" s="43">
        <v>47200</v>
      </c>
      <c r="F18" s="35" t="s">
        <v>507</v>
      </c>
      <c r="G18" s="37" t="s">
        <v>179</v>
      </c>
      <c r="H18" s="35"/>
      <c r="I18" s="35" t="s">
        <v>17</v>
      </c>
    </row>
    <row r="19" spans="1:11" x14ac:dyDescent="0.25">
      <c r="A19" s="34">
        <v>45477</v>
      </c>
      <c r="B19" s="35" t="s">
        <v>263</v>
      </c>
      <c r="C19" s="36" t="s">
        <v>447</v>
      </c>
      <c r="D19" s="47" t="s">
        <v>90</v>
      </c>
      <c r="E19" s="43">
        <v>587217.56000000006</v>
      </c>
      <c r="F19" s="35" t="s">
        <v>508</v>
      </c>
      <c r="G19" s="37" t="s">
        <v>179</v>
      </c>
      <c r="H19" s="35"/>
      <c r="I19" s="35" t="s">
        <v>42</v>
      </c>
    </row>
    <row r="20" spans="1:11" x14ac:dyDescent="0.25">
      <c r="A20" s="34">
        <v>45477</v>
      </c>
      <c r="B20" s="35" t="s">
        <v>264</v>
      </c>
      <c r="C20" s="36" t="s">
        <v>447</v>
      </c>
      <c r="D20" s="47" t="s">
        <v>74</v>
      </c>
      <c r="E20" s="43">
        <v>141600</v>
      </c>
      <c r="F20" s="35" t="s">
        <v>509</v>
      </c>
      <c r="G20" s="37" t="s">
        <v>179</v>
      </c>
      <c r="H20" s="35"/>
      <c r="I20" s="35" t="s">
        <v>14</v>
      </c>
    </row>
    <row r="21" spans="1:11" x14ac:dyDescent="0.25">
      <c r="A21" s="34">
        <v>45478</v>
      </c>
      <c r="B21" s="35" t="s">
        <v>227</v>
      </c>
      <c r="C21" s="36" t="s">
        <v>173</v>
      </c>
      <c r="D21" s="47" t="s">
        <v>57</v>
      </c>
      <c r="E21" s="43">
        <v>204056</v>
      </c>
      <c r="F21" s="35" t="s">
        <v>510</v>
      </c>
      <c r="G21" s="37" t="s">
        <v>179</v>
      </c>
      <c r="H21" s="35"/>
      <c r="I21" s="35" t="s">
        <v>18</v>
      </c>
    </row>
    <row r="22" spans="1:11" x14ac:dyDescent="0.25">
      <c r="A22" s="34">
        <v>45478</v>
      </c>
      <c r="B22" s="38" t="s">
        <v>265</v>
      </c>
      <c r="C22" s="42" t="s">
        <v>448</v>
      </c>
      <c r="D22" s="47" t="s">
        <v>720</v>
      </c>
      <c r="E22" s="44">
        <v>65985.600000000006</v>
      </c>
      <c r="F22" s="38" t="s">
        <v>511</v>
      </c>
      <c r="G22" s="37" t="s">
        <v>179</v>
      </c>
      <c r="H22" s="35"/>
      <c r="I22" s="38" t="s">
        <v>180</v>
      </c>
    </row>
    <row r="23" spans="1:11" x14ac:dyDescent="0.25">
      <c r="A23" s="34">
        <v>45478</v>
      </c>
      <c r="B23" s="35" t="s">
        <v>266</v>
      </c>
      <c r="C23" s="36" t="s">
        <v>173</v>
      </c>
      <c r="D23" s="47" t="s">
        <v>57</v>
      </c>
      <c r="E23" s="43">
        <v>204056</v>
      </c>
      <c r="F23" s="35" t="s">
        <v>512</v>
      </c>
      <c r="G23" s="37" t="s">
        <v>179</v>
      </c>
      <c r="H23" s="35"/>
      <c r="I23" s="35" t="s">
        <v>18</v>
      </c>
    </row>
    <row r="24" spans="1:11" x14ac:dyDescent="0.25">
      <c r="A24" s="34">
        <v>45478</v>
      </c>
      <c r="B24" s="35" t="s">
        <v>267</v>
      </c>
      <c r="C24" s="36" t="s">
        <v>449</v>
      </c>
      <c r="D24" s="47" t="s">
        <v>65</v>
      </c>
      <c r="E24" s="43">
        <v>3599.94</v>
      </c>
      <c r="F24" s="35" t="s">
        <v>513</v>
      </c>
      <c r="G24" s="37" t="s">
        <v>179</v>
      </c>
      <c r="H24" s="35"/>
      <c r="I24" s="35" t="s">
        <v>11</v>
      </c>
    </row>
    <row r="25" spans="1:11" x14ac:dyDescent="0.25">
      <c r="A25" s="34">
        <v>45478</v>
      </c>
      <c r="B25" s="35" t="s">
        <v>268</v>
      </c>
      <c r="C25" s="36" t="s">
        <v>450</v>
      </c>
      <c r="D25" s="47" t="s">
        <v>54</v>
      </c>
      <c r="E25" s="43">
        <v>160000</v>
      </c>
      <c r="F25" s="35" t="s">
        <v>514</v>
      </c>
      <c r="G25" s="37" t="s">
        <v>179</v>
      </c>
      <c r="H25" s="35"/>
      <c r="I25" s="35" t="s">
        <v>24</v>
      </c>
    </row>
    <row r="26" spans="1:11" x14ac:dyDescent="0.25">
      <c r="A26" s="34">
        <v>45478</v>
      </c>
      <c r="B26" s="35" t="s">
        <v>269</v>
      </c>
      <c r="C26" s="36" t="s">
        <v>207</v>
      </c>
      <c r="D26" s="47" t="s">
        <v>57</v>
      </c>
      <c r="E26" s="43">
        <v>8750</v>
      </c>
      <c r="F26" s="35" t="s">
        <v>515</v>
      </c>
      <c r="G26" s="37" t="s">
        <v>179</v>
      </c>
      <c r="H26" s="35"/>
      <c r="I26" s="35" t="s">
        <v>18</v>
      </c>
      <c r="K26" s="26"/>
    </row>
    <row r="27" spans="1:11" x14ac:dyDescent="0.25">
      <c r="A27" s="34">
        <v>45478</v>
      </c>
      <c r="B27" s="35" t="s">
        <v>270</v>
      </c>
      <c r="C27" s="36" t="s">
        <v>196</v>
      </c>
      <c r="D27" s="47" t="s">
        <v>51</v>
      </c>
      <c r="E27" s="43">
        <v>439998.14</v>
      </c>
      <c r="F27" s="35" t="s">
        <v>516</v>
      </c>
      <c r="G27" s="37" t="s">
        <v>179</v>
      </c>
      <c r="H27" s="35"/>
      <c r="I27" s="35" t="s">
        <v>13</v>
      </c>
    </row>
    <row r="28" spans="1:11" x14ac:dyDescent="0.25">
      <c r="A28" s="34">
        <v>45478</v>
      </c>
      <c r="B28" s="35" t="s">
        <v>271</v>
      </c>
      <c r="C28" s="36" t="s">
        <v>174</v>
      </c>
      <c r="D28" s="47" t="s">
        <v>54</v>
      </c>
      <c r="E28" s="43">
        <v>172575</v>
      </c>
      <c r="F28" s="35" t="s">
        <v>517</v>
      </c>
      <c r="G28" s="37" t="s">
        <v>179</v>
      </c>
      <c r="H28" s="35"/>
      <c r="I28" s="35" t="s">
        <v>24</v>
      </c>
    </row>
    <row r="29" spans="1:11" x14ac:dyDescent="0.25">
      <c r="A29" s="34">
        <v>45478</v>
      </c>
      <c r="B29" s="39" t="s">
        <v>272</v>
      </c>
      <c r="C29" s="36" t="s">
        <v>451</v>
      </c>
      <c r="D29" s="47" t="s">
        <v>52</v>
      </c>
      <c r="E29" s="43">
        <v>21708</v>
      </c>
      <c r="F29" s="35" t="s">
        <v>518</v>
      </c>
      <c r="G29" s="37" t="s">
        <v>179</v>
      </c>
      <c r="H29" s="35"/>
      <c r="I29" s="35" t="s">
        <v>25</v>
      </c>
    </row>
    <row r="30" spans="1:11" x14ac:dyDescent="0.25">
      <c r="A30" s="34">
        <v>45478</v>
      </c>
      <c r="B30" s="35" t="s">
        <v>273</v>
      </c>
      <c r="C30" s="36" t="s">
        <v>210</v>
      </c>
      <c r="D30" s="47" t="s">
        <v>53</v>
      </c>
      <c r="E30" s="43">
        <v>130600</v>
      </c>
      <c r="F30" s="35" t="s">
        <v>519</v>
      </c>
      <c r="G30" s="37" t="s">
        <v>179</v>
      </c>
      <c r="H30" s="35"/>
      <c r="I30" s="35" t="s">
        <v>36</v>
      </c>
    </row>
    <row r="31" spans="1:11" x14ac:dyDescent="0.25">
      <c r="A31" s="34">
        <v>45478</v>
      </c>
      <c r="B31" s="35" t="s">
        <v>274</v>
      </c>
      <c r="C31" s="36" t="s">
        <v>208</v>
      </c>
      <c r="D31" s="47" t="s">
        <v>55</v>
      </c>
      <c r="E31" s="43">
        <v>111000</v>
      </c>
      <c r="F31" s="35" t="s">
        <v>520</v>
      </c>
      <c r="G31" s="37" t="s">
        <v>179</v>
      </c>
      <c r="H31" s="35"/>
      <c r="I31" s="35" t="s">
        <v>35</v>
      </c>
    </row>
    <row r="32" spans="1:11" x14ac:dyDescent="0.25">
      <c r="A32" s="34">
        <v>45481</v>
      </c>
      <c r="B32" s="35" t="s">
        <v>275</v>
      </c>
      <c r="C32" s="36" t="s">
        <v>197</v>
      </c>
      <c r="D32" s="47" t="s">
        <v>55</v>
      </c>
      <c r="E32" s="43">
        <v>48000</v>
      </c>
      <c r="F32" s="35" t="s">
        <v>521</v>
      </c>
      <c r="G32" s="37" t="s">
        <v>179</v>
      </c>
      <c r="H32" s="35"/>
      <c r="I32" s="35" t="s">
        <v>35</v>
      </c>
    </row>
    <row r="33" spans="1:9" x14ac:dyDescent="0.25">
      <c r="A33" s="34">
        <v>45481</v>
      </c>
      <c r="B33" s="35" t="s">
        <v>276</v>
      </c>
      <c r="C33" s="36" t="s">
        <v>205</v>
      </c>
      <c r="D33" s="47" t="s">
        <v>51</v>
      </c>
      <c r="E33" s="43">
        <v>130000</v>
      </c>
      <c r="F33" s="35" t="s">
        <v>522</v>
      </c>
      <c r="G33" s="37" t="s">
        <v>179</v>
      </c>
      <c r="H33" s="35"/>
      <c r="I33" s="35" t="s">
        <v>13</v>
      </c>
    </row>
    <row r="34" spans="1:9" x14ac:dyDescent="0.25">
      <c r="A34" s="34">
        <v>45482</v>
      </c>
      <c r="B34" s="35" t="s">
        <v>239</v>
      </c>
      <c r="C34" s="36" t="s">
        <v>210</v>
      </c>
      <c r="D34" s="47" t="s">
        <v>53</v>
      </c>
      <c r="E34" s="43">
        <v>130701.87</v>
      </c>
      <c r="F34" s="35" t="s">
        <v>523</v>
      </c>
      <c r="G34" s="37" t="s">
        <v>179</v>
      </c>
      <c r="H34" s="35"/>
      <c r="I34" s="35" t="s">
        <v>36</v>
      </c>
    </row>
    <row r="35" spans="1:9" x14ac:dyDescent="0.25">
      <c r="A35" s="34">
        <v>45482</v>
      </c>
      <c r="B35" s="35" t="s">
        <v>245</v>
      </c>
      <c r="C35" s="36" t="s">
        <v>210</v>
      </c>
      <c r="D35" s="47" t="s">
        <v>53</v>
      </c>
      <c r="E35" s="43">
        <v>130600</v>
      </c>
      <c r="F35" s="35" t="s">
        <v>523</v>
      </c>
      <c r="G35" s="37" t="s">
        <v>179</v>
      </c>
      <c r="H35" s="35"/>
      <c r="I35" s="35" t="s">
        <v>36</v>
      </c>
    </row>
    <row r="36" spans="1:9" x14ac:dyDescent="0.25">
      <c r="A36" s="34">
        <v>45482</v>
      </c>
      <c r="B36" s="35" t="s">
        <v>247</v>
      </c>
      <c r="C36" s="36" t="s">
        <v>210</v>
      </c>
      <c r="D36" s="47" t="s">
        <v>53</v>
      </c>
      <c r="E36" s="43">
        <v>130600</v>
      </c>
      <c r="F36" s="35" t="s">
        <v>523</v>
      </c>
      <c r="G36" s="37" t="s">
        <v>179</v>
      </c>
      <c r="H36" s="35"/>
      <c r="I36" s="35" t="s">
        <v>36</v>
      </c>
    </row>
    <row r="37" spans="1:9" x14ac:dyDescent="0.25">
      <c r="A37" s="34">
        <v>45482</v>
      </c>
      <c r="B37" s="35" t="s">
        <v>246</v>
      </c>
      <c r="C37" s="36" t="s">
        <v>210</v>
      </c>
      <c r="D37" s="47" t="s">
        <v>53</v>
      </c>
      <c r="E37" s="43">
        <v>130600</v>
      </c>
      <c r="F37" s="35" t="s">
        <v>523</v>
      </c>
      <c r="G37" s="37" t="s">
        <v>179</v>
      </c>
      <c r="H37" s="35"/>
      <c r="I37" s="35" t="s">
        <v>36</v>
      </c>
    </row>
    <row r="38" spans="1:9" x14ac:dyDescent="0.25">
      <c r="A38" s="34">
        <v>45481</v>
      </c>
      <c r="B38" s="35" t="s">
        <v>277</v>
      </c>
      <c r="C38" s="36" t="s">
        <v>191</v>
      </c>
      <c r="D38" s="47" t="s">
        <v>54</v>
      </c>
      <c r="E38" s="43">
        <v>16499.939999999999</v>
      </c>
      <c r="F38" s="35" t="s">
        <v>524</v>
      </c>
      <c r="G38" s="37" t="s">
        <v>179</v>
      </c>
      <c r="H38" s="35"/>
      <c r="I38" s="35" t="s">
        <v>24</v>
      </c>
    </row>
    <row r="39" spans="1:9" x14ac:dyDescent="0.25">
      <c r="A39" s="34">
        <v>45481</v>
      </c>
      <c r="B39" s="35" t="s">
        <v>278</v>
      </c>
      <c r="C39" s="36" t="s">
        <v>220</v>
      </c>
      <c r="D39" s="47" t="s">
        <v>57</v>
      </c>
      <c r="E39" s="43">
        <v>165000</v>
      </c>
      <c r="F39" s="35" t="s">
        <v>525</v>
      </c>
      <c r="G39" s="37" t="s">
        <v>179</v>
      </c>
      <c r="H39" s="35"/>
      <c r="I39" s="35" t="s">
        <v>18</v>
      </c>
    </row>
    <row r="40" spans="1:9" x14ac:dyDescent="0.25">
      <c r="A40" s="34">
        <v>45481</v>
      </c>
      <c r="B40" s="35" t="s">
        <v>279</v>
      </c>
      <c r="C40" s="36" t="s">
        <v>452</v>
      </c>
      <c r="D40" s="47" t="s">
        <v>57</v>
      </c>
      <c r="E40" s="43">
        <v>52500</v>
      </c>
      <c r="F40" s="35" t="s">
        <v>526</v>
      </c>
      <c r="G40" s="37" t="s">
        <v>179</v>
      </c>
      <c r="H40" s="35"/>
      <c r="I40" s="35" t="s">
        <v>18</v>
      </c>
    </row>
    <row r="41" spans="1:9" x14ac:dyDescent="0.25">
      <c r="A41" s="34">
        <v>45481</v>
      </c>
      <c r="B41" s="35" t="s">
        <v>280</v>
      </c>
      <c r="C41" s="36" t="s">
        <v>190</v>
      </c>
      <c r="D41" s="47" t="s">
        <v>57</v>
      </c>
      <c r="E41" s="43">
        <v>38250</v>
      </c>
      <c r="F41" s="35" t="s">
        <v>527</v>
      </c>
      <c r="G41" s="37" t="s">
        <v>179</v>
      </c>
      <c r="H41" s="35"/>
      <c r="I41" s="35" t="s">
        <v>18</v>
      </c>
    </row>
    <row r="42" spans="1:9" x14ac:dyDescent="0.25">
      <c r="A42" s="34">
        <v>45482</v>
      </c>
      <c r="B42" s="35" t="s">
        <v>248</v>
      </c>
      <c r="C42" s="36" t="s">
        <v>177</v>
      </c>
      <c r="D42" s="47" t="s">
        <v>54</v>
      </c>
      <c r="E42" s="43">
        <v>106189</v>
      </c>
      <c r="F42" s="35" t="s">
        <v>528</v>
      </c>
      <c r="G42" s="37" t="s">
        <v>179</v>
      </c>
      <c r="H42" s="35"/>
      <c r="I42" s="35" t="s">
        <v>24</v>
      </c>
    </row>
    <row r="43" spans="1:9" x14ac:dyDescent="0.25">
      <c r="A43" s="34">
        <v>45482</v>
      </c>
      <c r="B43" s="35" t="s">
        <v>281</v>
      </c>
      <c r="C43" s="36" t="s">
        <v>178</v>
      </c>
      <c r="D43" s="47" t="s">
        <v>54</v>
      </c>
      <c r="E43" s="43">
        <v>775</v>
      </c>
      <c r="F43" s="35" t="s">
        <v>529</v>
      </c>
      <c r="G43" s="37" t="s">
        <v>179</v>
      </c>
      <c r="H43" s="35"/>
      <c r="I43" s="35" t="s">
        <v>24</v>
      </c>
    </row>
    <row r="44" spans="1:9" x14ac:dyDescent="0.25">
      <c r="A44" s="34">
        <v>45482</v>
      </c>
      <c r="B44" s="35" t="s">
        <v>282</v>
      </c>
      <c r="C44" s="36" t="s">
        <v>177</v>
      </c>
      <c r="D44" s="47" t="s">
        <v>54</v>
      </c>
      <c r="E44" s="43">
        <v>9990</v>
      </c>
      <c r="F44" s="35" t="s">
        <v>530</v>
      </c>
      <c r="G44" s="37" t="s">
        <v>179</v>
      </c>
      <c r="H44" s="35"/>
      <c r="I44" s="35" t="s">
        <v>24</v>
      </c>
    </row>
    <row r="45" spans="1:9" x14ac:dyDescent="0.25">
      <c r="A45" s="34">
        <v>45482</v>
      </c>
      <c r="B45" s="35" t="s">
        <v>222</v>
      </c>
      <c r="C45" s="36" t="s">
        <v>174</v>
      </c>
      <c r="D45" s="47" t="s">
        <v>54</v>
      </c>
      <c r="E45" s="43">
        <v>17700</v>
      </c>
      <c r="F45" s="35" t="s">
        <v>531</v>
      </c>
      <c r="G45" s="37" t="s">
        <v>179</v>
      </c>
      <c r="H45" s="35"/>
      <c r="I45" s="35" t="s">
        <v>24</v>
      </c>
    </row>
    <row r="46" spans="1:9" x14ac:dyDescent="0.25">
      <c r="A46" s="34">
        <v>45482</v>
      </c>
      <c r="B46" s="35" t="s">
        <v>283</v>
      </c>
      <c r="C46" s="36" t="s">
        <v>192</v>
      </c>
      <c r="D46" s="47" t="s">
        <v>54</v>
      </c>
      <c r="E46" s="43">
        <v>7750</v>
      </c>
      <c r="F46" s="35" t="s">
        <v>532</v>
      </c>
      <c r="G46" s="37" t="s">
        <v>179</v>
      </c>
      <c r="H46" s="35"/>
      <c r="I46" s="35" t="s">
        <v>24</v>
      </c>
    </row>
    <row r="47" spans="1:9" x14ac:dyDescent="0.25">
      <c r="A47" s="34">
        <v>45482</v>
      </c>
      <c r="B47" s="35" t="s">
        <v>284</v>
      </c>
      <c r="C47" s="36" t="s">
        <v>178</v>
      </c>
      <c r="D47" s="47" t="s">
        <v>54</v>
      </c>
      <c r="E47" s="43">
        <v>80000</v>
      </c>
      <c r="F47" s="35" t="s">
        <v>533</v>
      </c>
      <c r="G47" s="37" t="s">
        <v>179</v>
      </c>
      <c r="H47" s="35"/>
      <c r="I47" s="35" t="s">
        <v>24</v>
      </c>
    </row>
    <row r="48" spans="1:9" x14ac:dyDescent="0.25">
      <c r="A48" s="34">
        <v>45482</v>
      </c>
      <c r="B48" s="35" t="s">
        <v>230</v>
      </c>
      <c r="C48" s="36" t="s">
        <v>177</v>
      </c>
      <c r="D48" s="47" t="s">
        <v>54</v>
      </c>
      <c r="E48" s="43">
        <v>12959.89</v>
      </c>
      <c r="F48" s="35" t="s">
        <v>534</v>
      </c>
      <c r="G48" s="37" t="s">
        <v>179</v>
      </c>
      <c r="H48" s="35"/>
      <c r="I48" s="35" t="s">
        <v>24</v>
      </c>
    </row>
    <row r="49" spans="1:9" x14ac:dyDescent="0.25">
      <c r="A49" s="34">
        <v>45482</v>
      </c>
      <c r="B49" s="35" t="s">
        <v>285</v>
      </c>
      <c r="C49" s="36" t="s">
        <v>207</v>
      </c>
      <c r="D49" s="47" t="s">
        <v>57</v>
      </c>
      <c r="E49" s="43">
        <v>623340</v>
      </c>
      <c r="F49" s="35" t="s">
        <v>535</v>
      </c>
      <c r="G49" s="37" t="s">
        <v>179</v>
      </c>
      <c r="H49" s="35"/>
      <c r="I49" s="35" t="s">
        <v>18</v>
      </c>
    </row>
    <row r="50" spans="1:9" x14ac:dyDescent="0.25">
      <c r="A50" s="34">
        <v>45482</v>
      </c>
      <c r="B50" s="35" t="s">
        <v>286</v>
      </c>
      <c r="C50" s="36" t="s">
        <v>174</v>
      </c>
      <c r="D50" s="47" t="s">
        <v>54</v>
      </c>
      <c r="E50" s="43">
        <v>104000</v>
      </c>
      <c r="F50" s="35" t="s">
        <v>536</v>
      </c>
      <c r="G50" s="37" t="s">
        <v>179</v>
      </c>
      <c r="H50" s="35"/>
      <c r="I50" s="35" t="s">
        <v>24</v>
      </c>
    </row>
    <row r="51" spans="1:9" x14ac:dyDescent="0.25">
      <c r="A51" s="34">
        <v>45482</v>
      </c>
      <c r="B51" s="35" t="s">
        <v>287</v>
      </c>
      <c r="C51" s="36" t="s">
        <v>224</v>
      </c>
      <c r="D51" s="47" t="s">
        <v>57</v>
      </c>
      <c r="E51" s="43">
        <v>384000</v>
      </c>
      <c r="F51" s="35" t="s">
        <v>537</v>
      </c>
      <c r="G51" s="37" t="s">
        <v>179</v>
      </c>
      <c r="H51" s="35"/>
      <c r="I51" s="35" t="s">
        <v>18</v>
      </c>
    </row>
    <row r="52" spans="1:9" x14ac:dyDescent="0.25">
      <c r="A52" s="34">
        <v>45482</v>
      </c>
      <c r="B52" s="35" t="s">
        <v>288</v>
      </c>
      <c r="C52" s="36" t="s">
        <v>221</v>
      </c>
      <c r="D52" s="47" t="s">
        <v>54</v>
      </c>
      <c r="E52" s="43">
        <v>7000</v>
      </c>
      <c r="F52" s="35" t="s">
        <v>538</v>
      </c>
      <c r="G52" s="37" t="s">
        <v>179</v>
      </c>
      <c r="H52" s="35"/>
      <c r="I52" s="35" t="s">
        <v>24</v>
      </c>
    </row>
    <row r="53" spans="1:9" x14ac:dyDescent="0.25">
      <c r="A53" s="40">
        <v>45483</v>
      </c>
      <c r="B53" s="38" t="s">
        <v>289</v>
      </c>
      <c r="C53" s="42" t="s">
        <v>174</v>
      </c>
      <c r="D53" s="47" t="s">
        <v>54</v>
      </c>
      <c r="E53" s="44">
        <v>6480</v>
      </c>
      <c r="F53" s="38" t="s">
        <v>539</v>
      </c>
      <c r="G53" s="37" t="s">
        <v>179</v>
      </c>
      <c r="H53" s="35"/>
      <c r="I53" s="38" t="s">
        <v>24</v>
      </c>
    </row>
    <row r="54" spans="1:9" x14ac:dyDescent="0.25">
      <c r="A54" s="34">
        <v>45483</v>
      </c>
      <c r="B54" s="35" t="s">
        <v>240</v>
      </c>
      <c r="C54" s="36" t="s">
        <v>174</v>
      </c>
      <c r="D54" s="47" t="s">
        <v>54</v>
      </c>
      <c r="E54" s="43">
        <v>123500</v>
      </c>
      <c r="F54" s="35" t="s">
        <v>540</v>
      </c>
      <c r="G54" s="37" t="s">
        <v>179</v>
      </c>
      <c r="H54" s="35"/>
      <c r="I54" s="35" t="s">
        <v>24</v>
      </c>
    </row>
    <row r="55" spans="1:9" x14ac:dyDescent="0.25">
      <c r="A55" s="34">
        <v>45483</v>
      </c>
      <c r="B55" s="35" t="s">
        <v>290</v>
      </c>
      <c r="C55" s="36" t="s">
        <v>174</v>
      </c>
      <c r="D55" s="47" t="s">
        <v>80</v>
      </c>
      <c r="E55" s="43">
        <v>119740.5</v>
      </c>
      <c r="F55" s="35" t="s">
        <v>541</v>
      </c>
      <c r="G55" s="37" t="s">
        <v>179</v>
      </c>
      <c r="H55" s="35"/>
      <c r="I55" s="35" t="s">
        <v>34</v>
      </c>
    </row>
    <row r="56" spans="1:9" x14ac:dyDescent="0.25">
      <c r="A56" s="34">
        <v>45483</v>
      </c>
      <c r="B56" s="35" t="s">
        <v>291</v>
      </c>
      <c r="C56" s="36" t="s">
        <v>174</v>
      </c>
      <c r="D56" s="47" t="s">
        <v>54</v>
      </c>
      <c r="E56" s="43">
        <v>85904</v>
      </c>
      <c r="F56" s="35" t="s">
        <v>542</v>
      </c>
      <c r="G56" s="37" t="s">
        <v>179</v>
      </c>
      <c r="H56" s="35"/>
      <c r="I56" s="35" t="s">
        <v>24</v>
      </c>
    </row>
    <row r="57" spans="1:9" x14ac:dyDescent="0.25">
      <c r="A57" s="34">
        <v>45483</v>
      </c>
      <c r="B57" s="35" t="s">
        <v>292</v>
      </c>
      <c r="C57" s="36" t="s">
        <v>174</v>
      </c>
      <c r="D57" s="47" t="s">
        <v>54</v>
      </c>
      <c r="E57" s="43">
        <v>28440</v>
      </c>
      <c r="F57" s="35" t="s">
        <v>543</v>
      </c>
      <c r="G57" s="37" t="s">
        <v>179</v>
      </c>
      <c r="H57" s="35"/>
      <c r="I57" s="35" t="s">
        <v>24</v>
      </c>
    </row>
    <row r="58" spans="1:9" x14ac:dyDescent="0.25">
      <c r="A58" s="34">
        <v>45483</v>
      </c>
      <c r="B58" s="35" t="s">
        <v>293</v>
      </c>
      <c r="C58" s="36" t="s">
        <v>178</v>
      </c>
      <c r="D58" s="47" t="s">
        <v>54</v>
      </c>
      <c r="E58" s="43">
        <v>4425</v>
      </c>
      <c r="F58" s="35" t="s">
        <v>544</v>
      </c>
      <c r="G58" s="37" t="s">
        <v>179</v>
      </c>
      <c r="H58" s="35"/>
      <c r="I58" s="35" t="s">
        <v>24</v>
      </c>
    </row>
    <row r="59" spans="1:9" x14ac:dyDescent="0.25">
      <c r="A59" s="34">
        <v>45483</v>
      </c>
      <c r="B59" s="35" t="s">
        <v>244</v>
      </c>
      <c r="C59" s="36" t="s">
        <v>177</v>
      </c>
      <c r="D59" s="47" t="s">
        <v>54</v>
      </c>
      <c r="E59" s="43">
        <v>4144</v>
      </c>
      <c r="F59" s="35" t="s">
        <v>545</v>
      </c>
      <c r="G59" s="37" t="s">
        <v>179</v>
      </c>
      <c r="H59" s="35"/>
      <c r="I59" s="35" t="s">
        <v>24</v>
      </c>
    </row>
    <row r="60" spans="1:9" x14ac:dyDescent="0.25">
      <c r="A60" s="34">
        <v>45483</v>
      </c>
      <c r="B60" s="35" t="s">
        <v>294</v>
      </c>
      <c r="C60" s="36" t="s">
        <v>174</v>
      </c>
      <c r="D60" s="47" t="s">
        <v>80</v>
      </c>
      <c r="E60" s="43">
        <v>94164</v>
      </c>
      <c r="F60" s="35" t="s">
        <v>546</v>
      </c>
      <c r="G60" s="37" t="s">
        <v>179</v>
      </c>
      <c r="H60" s="35"/>
      <c r="I60" s="35" t="s">
        <v>34</v>
      </c>
    </row>
    <row r="61" spans="1:9" x14ac:dyDescent="0.25">
      <c r="A61" s="34">
        <v>45483</v>
      </c>
      <c r="B61" s="35" t="s">
        <v>295</v>
      </c>
      <c r="C61" s="36" t="s">
        <v>192</v>
      </c>
      <c r="D61" s="47" t="s">
        <v>54</v>
      </c>
      <c r="E61" s="43">
        <v>46500</v>
      </c>
      <c r="F61" s="35" t="s">
        <v>547</v>
      </c>
      <c r="G61" s="37" t="s">
        <v>179</v>
      </c>
      <c r="H61" s="35"/>
      <c r="I61" s="35" t="s">
        <v>24</v>
      </c>
    </row>
    <row r="62" spans="1:9" x14ac:dyDescent="0.25">
      <c r="A62" s="34">
        <v>45483</v>
      </c>
      <c r="B62" s="35" t="s">
        <v>296</v>
      </c>
      <c r="C62" s="36" t="s">
        <v>192</v>
      </c>
      <c r="D62" s="47" t="s">
        <v>54</v>
      </c>
      <c r="E62" s="43">
        <v>4000</v>
      </c>
      <c r="F62" s="35" t="s">
        <v>548</v>
      </c>
      <c r="G62" s="37" t="s">
        <v>179</v>
      </c>
      <c r="H62" s="35"/>
      <c r="I62" s="35" t="s">
        <v>24</v>
      </c>
    </row>
    <row r="63" spans="1:9" x14ac:dyDescent="0.25">
      <c r="A63" s="34">
        <v>45483</v>
      </c>
      <c r="B63" s="35" t="s">
        <v>241</v>
      </c>
      <c r="C63" s="36" t="s">
        <v>178</v>
      </c>
      <c r="D63" s="47" t="s">
        <v>54</v>
      </c>
      <c r="E63" s="43">
        <v>3615</v>
      </c>
      <c r="F63" s="35" t="s">
        <v>549</v>
      </c>
      <c r="G63" s="37" t="s">
        <v>179</v>
      </c>
      <c r="H63" s="35"/>
      <c r="I63" s="35" t="s">
        <v>24</v>
      </c>
    </row>
    <row r="64" spans="1:9" x14ac:dyDescent="0.25">
      <c r="A64" s="34">
        <v>45483</v>
      </c>
      <c r="B64" s="35" t="s">
        <v>297</v>
      </c>
      <c r="C64" s="36" t="s">
        <v>210</v>
      </c>
      <c r="D64" s="47" t="s">
        <v>53</v>
      </c>
      <c r="E64" s="43">
        <v>130596.08</v>
      </c>
      <c r="F64" s="35" t="s">
        <v>550</v>
      </c>
      <c r="G64" s="37" t="s">
        <v>179</v>
      </c>
      <c r="H64" s="35"/>
      <c r="I64" s="35" t="s">
        <v>36</v>
      </c>
    </row>
    <row r="65" spans="1:9" x14ac:dyDescent="0.25">
      <c r="A65" s="34">
        <v>45483</v>
      </c>
      <c r="B65" s="35" t="s">
        <v>298</v>
      </c>
      <c r="C65" s="36" t="s">
        <v>174</v>
      </c>
      <c r="D65" s="47" t="s">
        <v>54</v>
      </c>
      <c r="E65" s="43">
        <v>121450</v>
      </c>
      <c r="F65" s="35" t="s">
        <v>551</v>
      </c>
      <c r="G65" s="37" t="s">
        <v>179</v>
      </c>
      <c r="H65" s="35"/>
      <c r="I65" s="35" t="s">
        <v>24</v>
      </c>
    </row>
    <row r="66" spans="1:9" x14ac:dyDescent="0.25">
      <c r="A66" s="34">
        <v>45484</v>
      </c>
      <c r="B66" s="35" t="s">
        <v>214</v>
      </c>
      <c r="C66" s="36" t="s">
        <v>174</v>
      </c>
      <c r="D66" s="47" t="s">
        <v>62</v>
      </c>
      <c r="E66" s="43">
        <v>12744</v>
      </c>
      <c r="F66" s="35" t="s">
        <v>552</v>
      </c>
      <c r="G66" s="37" t="s">
        <v>179</v>
      </c>
      <c r="H66" s="35"/>
      <c r="I66" s="35" t="s">
        <v>33</v>
      </c>
    </row>
    <row r="67" spans="1:9" x14ac:dyDescent="0.25">
      <c r="A67" s="34">
        <v>45484</v>
      </c>
      <c r="B67" s="35" t="s">
        <v>299</v>
      </c>
      <c r="C67" s="36" t="s">
        <v>174</v>
      </c>
      <c r="D67" s="47" t="s">
        <v>54</v>
      </c>
      <c r="E67" s="45">
        <v>139240</v>
      </c>
      <c r="F67" s="35" t="s">
        <v>553</v>
      </c>
      <c r="G67" s="37" t="s">
        <v>179</v>
      </c>
      <c r="H67" s="35"/>
      <c r="I67" s="35" t="s">
        <v>24</v>
      </c>
    </row>
    <row r="68" spans="1:9" x14ac:dyDescent="0.25">
      <c r="A68" s="34">
        <v>45485</v>
      </c>
      <c r="B68" s="35" t="s">
        <v>300</v>
      </c>
      <c r="C68" s="36" t="s">
        <v>453</v>
      </c>
      <c r="D68" s="47" t="s">
        <v>51</v>
      </c>
      <c r="E68" s="45">
        <v>37470</v>
      </c>
      <c r="F68" s="35" t="s">
        <v>554</v>
      </c>
      <c r="G68" s="37" t="s">
        <v>179</v>
      </c>
      <c r="H68" s="35"/>
      <c r="I68" s="35" t="s">
        <v>13</v>
      </c>
    </row>
    <row r="69" spans="1:9" x14ac:dyDescent="0.25">
      <c r="A69" s="34">
        <v>45485</v>
      </c>
      <c r="B69" s="35" t="s">
        <v>301</v>
      </c>
      <c r="C69" s="36" t="s">
        <v>450</v>
      </c>
      <c r="D69" s="47" t="s">
        <v>721</v>
      </c>
      <c r="E69" s="43">
        <v>8000.4</v>
      </c>
      <c r="F69" s="35" t="s">
        <v>555</v>
      </c>
      <c r="G69" s="37" t="s">
        <v>179</v>
      </c>
      <c r="H69" s="35"/>
      <c r="I69" s="35" t="s">
        <v>499</v>
      </c>
    </row>
    <row r="70" spans="1:9" x14ac:dyDescent="0.25">
      <c r="A70" s="34">
        <v>45485</v>
      </c>
      <c r="B70" s="35" t="s">
        <v>302</v>
      </c>
      <c r="C70" s="36" t="s">
        <v>454</v>
      </c>
      <c r="D70" s="47" t="s">
        <v>51</v>
      </c>
      <c r="E70" s="43">
        <v>106306.2</v>
      </c>
      <c r="F70" s="35" t="s">
        <v>556</v>
      </c>
      <c r="G70" s="37" t="s">
        <v>179</v>
      </c>
      <c r="H70" s="35"/>
      <c r="I70" s="35" t="s">
        <v>13</v>
      </c>
    </row>
    <row r="71" spans="1:9" x14ac:dyDescent="0.25">
      <c r="A71" s="34">
        <v>45485</v>
      </c>
      <c r="B71" s="35" t="s">
        <v>303</v>
      </c>
      <c r="C71" s="36" t="s">
        <v>455</v>
      </c>
      <c r="D71" s="47" t="s">
        <v>722</v>
      </c>
      <c r="E71" s="43">
        <v>276946</v>
      </c>
      <c r="F71" s="35" t="s">
        <v>557</v>
      </c>
      <c r="G71" s="37" t="s">
        <v>179</v>
      </c>
      <c r="H71" s="35"/>
      <c r="I71" s="35" t="s">
        <v>211</v>
      </c>
    </row>
    <row r="72" spans="1:9" x14ac:dyDescent="0.25">
      <c r="A72" s="34">
        <v>45485</v>
      </c>
      <c r="B72" s="35" t="s">
        <v>304</v>
      </c>
      <c r="C72" s="36" t="s">
        <v>455</v>
      </c>
      <c r="D72" s="47" t="s">
        <v>722</v>
      </c>
      <c r="E72" s="43">
        <v>207916</v>
      </c>
      <c r="F72" s="35" t="s">
        <v>557</v>
      </c>
      <c r="G72" s="37" t="s">
        <v>179</v>
      </c>
      <c r="H72" s="35"/>
      <c r="I72" s="35" t="s">
        <v>211</v>
      </c>
    </row>
    <row r="73" spans="1:9" x14ac:dyDescent="0.25">
      <c r="A73" s="34">
        <v>45485</v>
      </c>
      <c r="B73" s="35" t="s">
        <v>305</v>
      </c>
      <c r="C73" s="36" t="s">
        <v>456</v>
      </c>
      <c r="D73" s="47" t="s">
        <v>58</v>
      </c>
      <c r="E73" s="43">
        <v>9900</v>
      </c>
      <c r="F73" s="35" t="s">
        <v>558</v>
      </c>
      <c r="G73" s="37" t="s">
        <v>179</v>
      </c>
      <c r="H73" s="35"/>
      <c r="I73" s="35" t="s">
        <v>12</v>
      </c>
    </row>
    <row r="74" spans="1:9" x14ac:dyDescent="0.25">
      <c r="A74" s="34">
        <v>45485</v>
      </c>
      <c r="B74" s="35" t="s">
        <v>306</v>
      </c>
      <c r="C74" s="36" t="s">
        <v>457</v>
      </c>
      <c r="D74" s="47" t="s">
        <v>73</v>
      </c>
      <c r="E74" s="43">
        <v>254880</v>
      </c>
      <c r="F74" s="35" t="s">
        <v>559</v>
      </c>
      <c r="G74" s="37" t="s">
        <v>179</v>
      </c>
      <c r="H74" s="35"/>
      <c r="I74" s="35" t="s">
        <v>32</v>
      </c>
    </row>
    <row r="75" spans="1:9" x14ac:dyDescent="0.25">
      <c r="A75" s="34">
        <v>45485</v>
      </c>
      <c r="B75" s="35" t="s">
        <v>233</v>
      </c>
      <c r="C75" s="36" t="s">
        <v>174</v>
      </c>
      <c r="D75" s="47" t="s">
        <v>54</v>
      </c>
      <c r="E75" s="43">
        <v>103081.28</v>
      </c>
      <c r="F75" s="35" t="s">
        <v>560</v>
      </c>
      <c r="G75" s="37" t="s">
        <v>179</v>
      </c>
      <c r="H75" s="35"/>
      <c r="I75" s="35" t="s">
        <v>24</v>
      </c>
    </row>
    <row r="76" spans="1:9" x14ac:dyDescent="0.25">
      <c r="A76" s="34">
        <v>45485</v>
      </c>
      <c r="B76" s="35" t="s">
        <v>268</v>
      </c>
      <c r="C76" s="36" t="s">
        <v>458</v>
      </c>
      <c r="D76" s="47" t="s">
        <v>718</v>
      </c>
      <c r="E76" s="43">
        <v>5250</v>
      </c>
      <c r="F76" s="35" t="s">
        <v>561</v>
      </c>
      <c r="G76" s="37" t="s">
        <v>179</v>
      </c>
      <c r="H76" s="35"/>
      <c r="I76" s="35" t="s">
        <v>249</v>
      </c>
    </row>
    <row r="77" spans="1:9" x14ac:dyDescent="0.25">
      <c r="A77" s="34">
        <v>45485</v>
      </c>
      <c r="B77" s="35" t="s">
        <v>219</v>
      </c>
      <c r="C77" s="36" t="s">
        <v>174</v>
      </c>
      <c r="D77" s="47" t="s">
        <v>54</v>
      </c>
      <c r="E77" s="43">
        <v>214760</v>
      </c>
      <c r="F77" s="35" t="s">
        <v>562</v>
      </c>
      <c r="G77" s="37" t="s">
        <v>179</v>
      </c>
      <c r="H77" s="35"/>
      <c r="I77" s="35" t="s">
        <v>24</v>
      </c>
    </row>
    <row r="78" spans="1:9" x14ac:dyDescent="0.25">
      <c r="A78" s="34">
        <v>45485</v>
      </c>
      <c r="B78" s="35" t="s">
        <v>307</v>
      </c>
      <c r="C78" s="36" t="s">
        <v>235</v>
      </c>
      <c r="D78" s="47" t="s">
        <v>135</v>
      </c>
      <c r="E78" s="43">
        <v>128284.5</v>
      </c>
      <c r="F78" s="35" t="s">
        <v>563</v>
      </c>
      <c r="G78" s="37" t="s">
        <v>179</v>
      </c>
      <c r="H78" s="35"/>
      <c r="I78" s="35" t="s">
        <v>100</v>
      </c>
    </row>
    <row r="79" spans="1:9" x14ac:dyDescent="0.25">
      <c r="A79" s="34">
        <v>45485</v>
      </c>
      <c r="B79" s="35" t="s">
        <v>237</v>
      </c>
      <c r="C79" s="36" t="s">
        <v>457</v>
      </c>
      <c r="D79" s="47" t="s">
        <v>73</v>
      </c>
      <c r="E79" s="43">
        <v>253700</v>
      </c>
      <c r="F79" s="35" t="s">
        <v>564</v>
      </c>
      <c r="G79" s="37" t="s">
        <v>179</v>
      </c>
      <c r="H79" s="35"/>
      <c r="I79" s="35" t="s">
        <v>32</v>
      </c>
    </row>
    <row r="80" spans="1:9" x14ac:dyDescent="0.25">
      <c r="A80" s="34">
        <v>45485</v>
      </c>
      <c r="B80" s="35" t="s">
        <v>308</v>
      </c>
      <c r="C80" s="36" t="s">
        <v>459</v>
      </c>
      <c r="D80" s="47" t="s">
        <v>128</v>
      </c>
      <c r="E80" s="45">
        <v>15000.01</v>
      </c>
      <c r="F80" s="35" t="s">
        <v>565</v>
      </c>
      <c r="G80" s="37" t="s">
        <v>179</v>
      </c>
      <c r="H80" s="35"/>
      <c r="I80" s="35" t="s">
        <v>105</v>
      </c>
    </row>
    <row r="81" spans="1:9" x14ac:dyDescent="0.25">
      <c r="A81" s="34">
        <v>45485</v>
      </c>
      <c r="B81" s="35" t="s">
        <v>309</v>
      </c>
      <c r="C81" s="36" t="s">
        <v>460</v>
      </c>
      <c r="D81" s="47" t="s">
        <v>57</v>
      </c>
      <c r="E81" s="45">
        <v>237000</v>
      </c>
      <c r="F81" s="35" t="s">
        <v>566</v>
      </c>
      <c r="G81" s="37" t="s">
        <v>179</v>
      </c>
      <c r="H81" s="35"/>
      <c r="I81" s="35" t="s">
        <v>18</v>
      </c>
    </row>
    <row r="82" spans="1:9" x14ac:dyDescent="0.25">
      <c r="A82" s="34">
        <v>45485</v>
      </c>
      <c r="B82" s="35" t="s">
        <v>310</v>
      </c>
      <c r="C82" s="36" t="s">
        <v>461</v>
      </c>
      <c r="D82" s="47" t="s">
        <v>73</v>
      </c>
      <c r="E82" s="43">
        <v>254880</v>
      </c>
      <c r="F82" s="35" t="s">
        <v>567</v>
      </c>
      <c r="G82" s="37" t="s">
        <v>179</v>
      </c>
      <c r="H82" s="35"/>
      <c r="I82" s="35" t="s">
        <v>32</v>
      </c>
    </row>
    <row r="83" spans="1:9" x14ac:dyDescent="0.25">
      <c r="A83" s="34">
        <v>45488</v>
      </c>
      <c r="B83" s="35" t="s">
        <v>311</v>
      </c>
      <c r="C83" s="36" t="s">
        <v>462</v>
      </c>
      <c r="D83" s="47" t="s">
        <v>80</v>
      </c>
      <c r="E83" s="43">
        <v>55803.38</v>
      </c>
      <c r="F83" s="35" t="s">
        <v>568</v>
      </c>
      <c r="G83" s="37" t="s">
        <v>179</v>
      </c>
      <c r="H83" s="35"/>
      <c r="I83" s="35" t="s">
        <v>34</v>
      </c>
    </row>
    <row r="84" spans="1:9" x14ac:dyDescent="0.25">
      <c r="A84" s="34">
        <v>45488</v>
      </c>
      <c r="B84" s="35" t="s">
        <v>232</v>
      </c>
      <c r="C84" s="36" t="s">
        <v>463</v>
      </c>
      <c r="D84" s="47" t="s">
        <v>65</v>
      </c>
      <c r="E84" s="43">
        <v>31007.69</v>
      </c>
      <c r="F84" s="35" t="s">
        <v>569</v>
      </c>
      <c r="G84" s="37" t="s">
        <v>179</v>
      </c>
      <c r="H84" s="35"/>
      <c r="I84" s="35" t="s">
        <v>11</v>
      </c>
    </row>
    <row r="85" spans="1:9" x14ac:dyDescent="0.25">
      <c r="A85" s="34">
        <v>45485</v>
      </c>
      <c r="B85" s="35" t="s">
        <v>291</v>
      </c>
      <c r="C85" s="36" t="s">
        <v>209</v>
      </c>
      <c r="D85" s="47" t="s">
        <v>76</v>
      </c>
      <c r="E85" s="43">
        <v>1185239.2</v>
      </c>
      <c r="F85" s="35" t="s">
        <v>570</v>
      </c>
      <c r="G85" s="37" t="s">
        <v>179</v>
      </c>
      <c r="H85" s="35"/>
      <c r="I85" s="35" t="s">
        <v>20</v>
      </c>
    </row>
    <row r="86" spans="1:9" x14ac:dyDescent="0.25">
      <c r="A86" s="34">
        <v>45488</v>
      </c>
      <c r="B86" s="35" t="s">
        <v>215</v>
      </c>
      <c r="C86" s="36" t="s">
        <v>464</v>
      </c>
      <c r="D86" s="47" t="s">
        <v>82</v>
      </c>
      <c r="E86" s="43">
        <v>19942</v>
      </c>
      <c r="F86" s="35" t="s">
        <v>571</v>
      </c>
      <c r="G86" s="37" t="s">
        <v>179</v>
      </c>
      <c r="H86" s="35"/>
      <c r="I86" s="35" t="s">
        <v>45</v>
      </c>
    </row>
    <row r="87" spans="1:9" x14ac:dyDescent="0.25">
      <c r="A87" s="34">
        <v>45488</v>
      </c>
      <c r="B87" s="35" t="s">
        <v>312</v>
      </c>
      <c r="C87" s="36" t="s">
        <v>207</v>
      </c>
      <c r="D87" s="47" t="s">
        <v>57</v>
      </c>
      <c r="E87" s="43">
        <v>29071.01</v>
      </c>
      <c r="F87" s="35" t="s">
        <v>572</v>
      </c>
      <c r="G87" s="37" t="s">
        <v>179</v>
      </c>
      <c r="H87" s="35"/>
      <c r="I87" s="35" t="s">
        <v>18</v>
      </c>
    </row>
    <row r="88" spans="1:9" x14ac:dyDescent="0.25">
      <c r="A88" s="34">
        <v>45485</v>
      </c>
      <c r="B88" s="35" t="s">
        <v>278</v>
      </c>
      <c r="C88" s="36" t="s">
        <v>174</v>
      </c>
      <c r="D88" s="47" t="s">
        <v>54</v>
      </c>
      <c r="E88" s="43">
        <v>249233.6</v>
      </c>
      <c r="F88" s="35" t="s">
        <v>573</v>
      </c>
      <c r="G88" s="37" t="s">
        <v>179</v>
      </c>
      <c r="H88" s="35"/>
      <c r="I88" s="35" t="s">
        <v>24</v>
      </c>
    </row>
    <row r="89" spans="1:9" x14ac:dyDescent="0.25">
      <c r="A89" s="34">
        <v>45488</v>
      </c>
      <c r="B89" s="35" t="s">
        <v>313</v>
      </c>
      <c r="C89" s="36" t="s">
        <v>231</v>
      </c>
      <c r="D89" s="47" t="s">
        <v>67</v>
      </c>
      <c r="E89" s="43">
        <v>384090</v>
      </c>
      <c r="F89" s="35" t="s">
        <v>574</v>
      </c>
      <c r="G89" s="37" t="s">
        <v>179</v>
      </c>
      <c r="H89" s="35"/>
      <c r="I89" s="35" t="s">
        <v>28</v>
      </c>
    </row>
    <row r="90" spans="1:9" x14ac:dyDescent="0.25">
      <c r="A90" s="34">
        <v>45488</v>
      </c>
      <c r="B90" s="35" t="s">
        <v>314</v>
      </c>
      <c r="C90" s="36" t="s">
        <v>212</v>
      </c>
      <c r="D90" s="47" t="s">
        <v>51</v>
      </c>
      <c r="E90" s="43">
        <v>190570</v>
      </c>
      <c r="F90" s="35" t="s">
        <v>575</v>
      </c>
      <c r="G90" s="37" t="s">
        <v>179</v>
      </c>
      <c r="H90" s="35"/>
      <c r="I90" s="35" t="s">
        <v>13</v>
      </c>
    </row>
    <row r="91" spans="1:9" x14ac:dyDescent="0.25">
      <c r="A91" s="34">
        <v>45488</v>
      </c>
      <c r="B91" s="35" t="s">
        <v>315</v>
      </c>
      <c r="C91" s="36" t="s">
        <v>173</v>
      </c>
      <c r="D91" s="47" t="s">
        <v>51</v>
      </c>
      <c r="E91" s="43">
        <v>151643</v>
      </c>
      <c r="F91" s="35" t="s">
        <v>576</v>
      </c>
      <c r="G91" s="37" t="s">
        <v>179</v>
      </c>
      <c r="H91" s="35"/>
      <c r="I91" s="35" t="s">
        <v>13</v>
      </c>
    </row>
    <row r="92" spans="1:9" x14ac:dyDescent="0.25">
      <c r="A92" s="34">
        <v>45489</v>
      </c>
      <c r="B92" s="35" t="s">
        <v>316</v>
      </c>
      <c r="C92" s="36" t="s">
        <v>465</v>
      </c>
      <c r="D92" s="47" t="s">
        <v>58</v>
      </c>
      <c r="E92" s="43">
        <v>2281.5300000000002</v>
      </c>
      <c r="F92" s="35" t="s">
        <v>577</v>
      </c>
      <c r="G92" s="37" t="s">
        <v>179</v>
      </c>
      <c r="H92" s="35"/>
      <c r="I92" s="35" t="s">
        <v>12</v>
      </c>
    </row>
    <row r="93" spans="1:9" x14ac:dyDescent="0.25">
      <c r="A93" s="34">
        <v>45488</v>
      </c>
      <c r="B93" s="35" t="s">
        <v>317</v>
      </c>
      <c r="C93" s="36" t="s">
        <v>466</v>
      </c>
      <c r="D93" s="47" t="s">
        <v>51</v>
      </c>
      <c r="E93" s="43">
        <v>194000</v>
      </c>
      <c r="F93" s="35" t="s">
        <v>578</v>
      </c>
      <c r="G93" s="37" t="s">
        <v>179</v>
      </c>
      <c r="H93" s="35"/>
      <c r="I93" s="35" t="s">
        <v>13</v>
      </c>
    </row>
    <row r="94" spans="1:9" x14ac:dyDescent="0.25">
      <c r="A94" s="34">
        <v>45489</v>
      </c>
      <c r="B94" s="35" t="s">
        <v>318</v>
      </c>
      <c r="C94" s="36" t="s">
        <v>448</v>
      </c>
      <c r="D94" s="47" t="s">
        <v>720</v>
      </c>
      <c r="E94" s="43">
        <v>27081</v>
      </c>
      <c r="F94" s="35" t="s">
        <v>579</v>
      </c>
      <c r="G94" s="37" t="s">
        <v>179</v>
      </c>
      <c r="H94" s="35"/>
      <c r="I94" s="35" t="s">
        <v>180</v>
      </c>
    </row>
    <row r="95" spans="1:9" x14ac:dyDescent="0.25">
      <c r="A95" s="34">
        <v>45488</v>
      </c>
      <c r="B95" s="35" t="s">
        <v>319</v>
      </c>
      <c r="C95" s="36" t="s">
        <v>174</v>
      </c>
      <c r="D95" s="47" t="s">
        <v>54</v>
      </c>
      <c r="E95" s="43">
        <v>89774.399999999994</v>
      </c>
      <c r="F95" s="35" t="s">
        <v>580</v>
      </c>
      <c r="G95" s="37" t="s">
        <v>179</v>
      </c>
      <c r="H95" s="35"/>
      <c r="I95" s="35" t="s">
        <v>24</v>
      </c>
    </row>
    <row r="96" spans="1:9" x14ac:dyDescent="0.25">
      <c r="A96" s="34">
        <v>45488</v>
      </c>
      <c r="B96" s="35" t="s">
        <v>217</v>
      </c>
      <c r="C96" s="36" t="s">
        <v>447</v>
      </c>
      <c r="D96" s="47" t="s">
        <v>723</v>
      </c>
      <c r="E96" s="43">
        <v>643901.22</v>
      </c>
      <c r="F96" s="35" t="s">
        <v>581</v>
      </c>
      <c r="G96" s="37" t="s">
        <v>179</v>
      </c>
      <c r="H96" s="35"/>
      <c r="I96" s="35" t="s">
        <v>500</v>
      </c>
    </row>
    <row r="97" spans="1:9" x14ac:dyDescent="0.25">
      <c r="A97" s="34">
        <v>45488</v>
      </c>
      <c r="B97" s="35" t="s">
        <v>225</v>
      </c>
      <c r="C97" s="36" t="s">
        <v>191</v>
      </c>
      <c r="D97" s="47" t="s">
        <v>80</v>
      </c>
      <c r="E97" s="43">
        <v>66600.14</v>
      </c>
      <c r="F97" s="35" t="s">
        <v>582</v>
      </c>
      <c r="G97" s="37" t="s">
        <v>179</v>
      </c>
      <c r="H97" s="35"/>
      <c r="I97" s="35" t="s">
        <v>34</v>
      </c>
    </row>
    <row r="98" spans="1:9" x14ac:dyDescent="0.25">
      <c r="A98" s="34">
        <v>45495</v>
      </c>
      <c r="B98" s="35" t="s">
        <v>320</v>
      </c>
      <c r="C98" s="36" t="s">
        <v>218</v>
      </c>
      <c r="D98" s="47" t="s">
        <v>90</v>
      </c>
      <c r="E98" s="43">
        <v>238954.33</v>
      </c>
      <c r="F98" s="35" t="s">
        <v>583</v>
      </c>
      <c r="G98" s="37" t="s">
        <v>179</v>
      </c>
      <c r="H98" s="35"/>
      <c r="I98" s="35" t="s">
        <v>42</v>
      </c>
    </row>
    <row r="99" spans="1:9" x14ac:dyDescent="0.25">
      <c r="A99" s="34">
        <v>45495</v>
      </c>
      <c r="B99" s="35" t="s">
        <v>321</v>
      </c>
      <c r="C99" s="36" t="s">
        <v>467</v>
      </c>
      <c r="D99" s="47" t="s">
        <v>68</v>
      </c>
      <c r="E99" s="43">
        <v>254999.18</v>
      </c>
      <c r="F99" s="35" t="s">
        <v>584</v>
      </c>
      <c r="G99" s="37" t="s">
        <v>179</v>
      </c>
      <c r="H99" s="35"/>
      <c r="I99" s="35" t="s">
        <v>21</v>
      </c>
    </row>
    <row r="100" spans="1:9" x14ac:dyDescent="0.25">
      <c r="A100" s="34">
        <v>45495</v>
      </c>
      <c r="B100" s="35" t="s">
        <v>322</v>
      </c>
      <c r="C100" s="36" t="s">
        <v>194</v>
      </c>
      <c r="D100" s="47" t="s">
        <v>57</v>
      </c>
      <c r="E100" s="43">
        <v>15400</v>
      </c>
      <c r="F100" s="35" t="s">
        <v>585</v>
      </c>
      <c r="G100" s="37" t="s">
        <v>179</v>
      </c>
      <c r="H100" s="35"/>
      <c r="I100" s="35" t="s">
        <v>18</v>
      </c>
    </row>
    <row r="101" spans="1:9" x14ac:dyDescent="0.25">
      <c r="A101" s="34">
        <v>45495</v>
      </c>
      <c r="B101" s="35" t="s">
        <v>323</v>
      </c>
      <c r="C101" s="36" t="s">
        <v>172</v>
      </c>
      <c r="D101" s="47" t="s">
        <v>57</v>
      </c>
      <c r="E101" s="43">
        <v>10705</v>
      </c>
      <c r="F101" s="35" t="s">
        <v>586</v>
      </c>
      <c r="G101" s="37" t="s">
        <v>179</v>
      </c>
      <c r="H101" s="35"/>
      <c r="I101" s="35" t="s">
        <v>18</v>
      </c>
    </row>
    <row r="102" spans="1:9" x14ac:dyDescent="0.25">
      <c r="A102" s="34">
        <v>45492</v>
      </c>
      <c r="B102" s="35" t="s">
        <v>324</v>
      </c>
      <c r="C102" s="36" t="s">
        <v>194</v>
      </c>
      <c r="D102" s="47" t="s">
        <v>51</v>
      </c>
      <c r="E102" s="43">
        <v>22243</v>
      </c>
      <c r="F102" s="35" t="s">
        <v>587</v>
      </c>
      <c r="G102" s="37" t="s">
        <v>179</v>
      </c>
      <c r="H102" s="35"/>
      <c r="I102" s="35" t="s">
        <v>13</v>
      </c>
    </row>
    <row r="103" spans="1:9" x14ac:dyDescent="0.25">
      <c r="A103" s="34">
        <v>45489</v>
      </c>
      <c r="B103" s="35" t="s">
        <v>325</v>
      </c>
      <c r="C103" s="36" t="s">
        <v>468</v>
      </c>
      <c r="D103" s="47" t="s">
        <v>57</v>
      </c>
      <c r="E103" s="43">
        <v>4500</v>
      </c>
      <c r="F103" s="35" t="s">
        <v>588</v>
      </c>
      <c r="G103" s="37" t="s">
        <v>179</v>
      </c>
      <c r="H103" s="35"/>
      <c r="I103" s="35" t="s">
        <v>18</v>
      </c>
    </row>
    <row r="104" spans="1:9" x14ac:dyDescent="0.25">
      <c r="A104" s="34">
        <v>45495</v>
      </c>
      <c r="B104" s="35" t="s">
        <v>326</v>
      </c>
      <c r="C104" s="36" t="s">
        <v>172</v>
      </c>
      <c r="D104" s="47" t="s">
        <v>57</v>
      </c>
      <c r="E104" s="43">
        <v>31392.5</v>
      </c>
      <c r="F104" s="35" t="s">
        <v>589</v>
      </c>
      <c r="G104" s="37" t="s">
        <v>179</v>
      </c>
      <c r="H104" s="35"/>
      <c r="I104" s="35" t="s">
        <v>18</v>
      </c>
    </row>
    <row r="105" spans="1:9" x14ac:dyDescent="0.25">
      <c r="A105" s="34">
        <v>45495</v>
      </c>
      <c r="B105" s="35" t="s">
        <v>327</v>
      </c>
      <c r="C105" s="36" t="s">
        <v>469</v>
      </c>
      <c r="D105" s="47" t="s">
        <v>65</v>
      </c>
      <c r="E105" s="45">
        <v>2478</v>
      </c>
      <c r="F105" s="35" t="s">
        <v>590</v>
      </c>
      <c r="G105" s="37" t="s">
        <v>179</v>
      </c>
      <c r="H105" s="35"/>
      <c r="I105" s="35" t="s">
        <v>11</v>
      </c>
    </row>
    <row r="106" spans="1:9" x14ac:dyDescent="0.25">
      <c r="A106" s="34">
        <v>45489</v>
      </c>
      <c r="B106" s="35" t="s">
        <v>328</v>
      </c>
      <c r="C106" s="36" t="s">
        <v>197</v>
      </c>
      <c r="D106" s="47" t="s">
        <v>55</v>
      </c>
      <c r="E106" s="43">
        <v>34499.699999999997</v>
      </c>
      <c r="F106" s="35" t="s">
        <v>591</v>
      </c>
      <c r="G106" s="37" t="s">
        <v>179</v>
      </c>
      <c r="H106" s="35"/>
      <c r="I106" s="35" t="s">
        <v>35</v>
      </c>
    </row>
    <row r="107" spans="1:9" x14ac:dyDescent="0.25">
      <c r="A107" s="34">
        <v>45495</v>
      </c>
      <c r="B107" s="35" t="s">
        <v>329</v>
      </c>
      <c r="C107" s="36" t="s">
        <v>173</v>
      </c>
      <c r="D107" s="47" t="s">
        <v>51</v>
      </c>
      <c r="E107" s="43">
        <v>19871.2</v>
      </c>
      <c r="F107" s="35" t="s">
        <v>592</v>
      </c>
      <c r="G107" s="37" t="s">
        <v>179</v>
      </c>
      <c r="H107" s="35"/>
      <c r="I107" s="35" t="s">
        <v>13</v>
      </c>
    </row>
    <row r="108" spans="1:9" x14ac:dyDescent="0.25">
      <c r="A108" s="34">
        <v>45495</v>
      </c>
      <c r="B108" s="35" t="s">
        <v>330</v>
      </c>
      <c r="C108" s="36" t="s">
        <v>226</v>
      </c>
      <c r="D108" s="47" t="s">
        <v>55</v>
      </c>
      <c r="E108" s="43">
        <v>9500</v>
      </c>
      <c r="F108" s="35" t="s">
        <v>593</v>
      </c>
      <c r="G108" s="37" t="s">
        <v>179</v>
      </c>
      <c r="H108" s="35"/>
      <c r="I108" s="35" t="s">
        <v>35</v>
      </c>
    </row>
    <row r="109" spans="1:9" x14ac:dyDescent="0.25">
      <c r="A109" s="34">
        <v>45495</v>
      </c>
      <c r="B109" s="35" t="s">
        <v>216</v>
      </c>
      <c r="C109" s="36" t="s">
        <v>176</v>
      </c>
      <c r="D109" s="47" t="s">
        <v>66</v>
      </c>
      <c r="E109" s="43">
        <v>43644.639999999999</v>
      </c>
      <c r="F109" s="35" t="s">
        <v>594</v>
      </c>
      <c r="G109" s="37" t="s">
        <v>179</v>
      </c>
      <c r="H109" s="35"/>
      <c r="I109" s="35" t="s">
        <v>17</v>
      </c>
    </row>
    <row r="110" spans="1:9" x14ac:dyDescent="0.25">
      <c r="A110" s="34">
        <v>45495</v>
      </c>
      <c r="B110" s="35" t="s">
        <v>331</v>
      </c>
      <c r="C110" s="36" t="s">
        <v>173</v>
      </c>
      <c r="D110" s="47" t="s">
        <v>57</v>
      </c>
      <c r="E110" s="43">
        <v>64500</v>
      </c>
      <c r="F110" s="35" t="s">
        <v>595</v>
      </c>
      <c r="G110" s="37" t="s">
        <v>179</v>
      </c>
      <c r="H110" s="35"/>
      <c r="I110" s="35" t="s">
        <v>18</v>
      </c>
    </row>
    <row r="111" spans="1:9" x14ac:dyDescent="0.25">
      <c r="A111" s="34">
        <v>45495</v>
      </c>
      <c r="B111" s="35" t="s">
        <v>264</v>
      </c>
      <c r="C111" s="36" t="s">
        <v>470</v>
      </c>
      <c r="D111" s="47" t="s">
        <v>51</v>
      </c>
      <c r="E111" s="43">
        <v>17600</v>
      </c>
      <c r="F111" s="35" t="s">
        <v>596</v>
      </c>
      <c r="G111" s="37" t="s">
        <v>179</v>
      </c>
      <c r="H111" s="35"/>
      <c r="I111" s="35" t="s">
        <v>13</v>
      </c>
    </row>
    <row r="112" spans="1:9" x14ac:dyDescent="0.25">
      <c r="A112" s="34">
        <v>45496</v>
      </c>
      <c r="B112" s="35" t="s">
        <v>264</v>
      </c>
      <c r="C112" s="36" t="s">
        <v>213</v>
      </c>
      <c r="D112" s="47" t="s">
        <v>719</v>
      </c>
      <c r="E112" s="43">
        <v>42515.4</v>
      </c>
      <c r="F112" s="35" t="s">
        <v>597</v>
      </c>
      <c r="G112" s="37" t="s">
        <v>179</v>
      </c>
      <c r="H112" s="35"/>
      <c r="I112" s="35" t="s">
        <v>171</v>
      </c>
    </row>
    <row r="113" spans="1:9" x14ac:dyDescent="0.25">
      <c r="A113" s="34">
        <v>45496</v>
      </c>
      <c r="B113" s="35" t="s">
        <v>332</v>
      </c>
      <c r="C113" s="36" t="s">
        <v>197</v>
      </c>
      <c r="D113" s="47" t="s">
        <v>55</v>
      </c>
      <c r="E113" s="43">
        <v>140096.1</v>
      </c>
      <c r="F113" s="35" t="s">
        <v>598</v>
      </c>
      <c r="G113" s="37" t="s">
        <v>179</v>
      </c>
      <c r="H113" s="35"/>
      <c r="I113" s="35" t="s">
        <v>35</v>
      </c>
    </row>
    <row r="114" spans="1:9" x14ac:dyDescent="0.25">
      <c r="A114" s="34">
        <v>45496</v>
      </c>
      <c r="B114" s="35" t="s">
        <v>333</v>
      </c>
      <c r="C114" s="36" t="s">
        <v>173</v>
      </c>
      <c r="D114" s="47" t="s">
        <v>57</v>
      </c>
      <c r="E114" s="43">
        <v>7800</v>
      </c>
      <c r="F114" s="35" t="s">
        <v>599</v>
      </c>
      <c r="G114" s="37" t="s">
        <v>179</v>
      </c>
      <c r="H114" s="35"/>
      <c r="I114" s="35" t="s">
        <v>18</v>
      </c>
    </row>
    <row r="115" spans="1:9" x14ac:dyDescent="0.25">
      <c r="A115" s="34">
        <v>45496</v>
      </c>
      <c r="B115" s="35" t="s">
        <v>334</v>
      </c>
      <c r="C115" s="36" t="s">
        <v>224</v>
      </c>
      <c r="D115" s="47" t="s">
        <v>57</v>
      </c>
      <c r="E115" s="43">
        <v>199000</v>
      </c>
      <c r="F115" s="35" t="s">
        <v>600</v>
      </c>
      <c r="G115" s="37" t="s">
        <v>179</v>
      </c>
      <c r="H115" s="35"/>
      <c r="I115" s="35" t="s">
        <v>18</v>
      </c>
    </row>
    <row r="116" spans="1:9" x14ac:dyDescent="0.25">
      <c r="A116" s="34">
        <v>45496</v>
      </c>
      <c r="B116" s="35" t="s">
        <v>335</v>
      </c>
      <c r="C116" s="36" t="s">
        <v>173</v>
      </c>
      <c r="D116" s="47" t="s">
        <v>51</v>
      </c>
      <c r="E116" s="45">
        <v>41931.199999999997</v>
      </c>
      <c r="F116" s="35" t="s">
        <v>601</v>
      </c>
      <c r="G116" s="37" t="s">
        <v>179</v>
      </c>
      <c r="H116" s="35"/>
      <c r="I116" s="35" t="s">
        <v>13</v>
      </c>
    </row>
    <row r="117" spans="1:9" x14ac:dyDescent="0.25">
      <c r="A117" s="34">
        <v>45496</v>
      </c>
      <c r="B117" s="35" t="s">
        <v>336</v>
      </c>
      <c r="C117" s="36" t="s">
        <v>471</v>
      </c>
      <c r="D117" s="47" t="s">
        <v>65</v>
      </c>
      <c r="E117" s="43">
        <v>47033.62</v>
      </c>
      <c r="F117" s="35" t="s">
        <v>602</v>
      </c>
      <c r="G117" s="37" t="s">
        <v>179</v>
      </c>
      <c r="H117" s="35"/>
      <c r="I117" s="35" t="s">
        <v>11</v>
      </c>
    </row>
    <row r="118" spans="1:9" x14ac:dyDescent="0.25">
      <c r="A118" s="34">
        <v>45496</v>
      </c>
      <c r="B118" s="35" t="s">
        <v>337</v>
      </c>
      <c r="C118" s="36" t="s">
        <v>208</v>
      </c>
      <c r="D118" s="47" t="s">
        <v>66</v>
      </c>
      <c r="E118" s="43">
        <v>613907.98</v>
      </c>
      <c r="F118" s="35" t="s">
        <v>603</v>
      </c>
      <c r="G118" s="37" t="s">
        <v>179</v>
      </c>
      <c r="H118" s="35"/>
      <c r="I118" s="35" t="s">
        <v>17</v>
      </c>
    </row>
    <row r="119" spans="1:9" x14ac:dyDescent="0.25">
      <c r="A119" s="34">
        <v>45496</v>
      </c>
      <c r="B119" s="35" t="s">
        <v>338</v>
      </c>
      <c r="C119" s="36" t="s">
        <v>206</v>
      </c>
      <c r="D119" s="47" t="s">
        <v>54</v>
      </c>
      <c r="E119" s="43">
        <v>24724.240000000002</v>
      </c>
      <c r="F119" s="35" t="s">
        <v>604</v>
      </c>
      <c r="G119" s="37" t="s">
        <v>179</v>
      </c>
      <c r="H119" s="35"/>
      <c r="I119" s="35" t="s">
        <v>24</v>
      </c>
    </row>
    <row r="120" spans="1:9" x14ac:dyDescent="0.25">
      <c r="A120" s="34">
        <v>45496</v>
      </c>
      <c r="B120" s="35" t="s">
        <v>339</v>
      </c>
      <c r="C120" s="36" t="s">
        <v>198</v>
      </c>
      <c r="D120" s="47" t="s">
        <v>55</v>
      </c>
      <c r="E120" s="43">
        <v>179648.16</v>
      </c>
      <c r="F120" s="35" t="s">
        <v>605</v>
      </c>
      <c r="G120" s="37" t="s">
        <v>179</v>
      </c>
      <c r="H120" s="35"/>
      <c r="I120" s="35" t="s">
        <v>35</v>
      </c>
    </row>
    <row r="121" spans="1:9" x14ac:dyDescent="0.25">
      <c r="A121" s="34">
        <v>45496</v>
      </c>
      <c r="B121" s="35" t="s">
        <v>340</v>
      </c>
      <c r="C121" s="36" t="s">
        <v>198</v>
      </c>
      <c r="D121" s="47" t="s">
        <v>55</v>
      </c>
      <c r="E121" s="43">
        <v>178706.28</v>
      </c>
      <c r="F121" s="35" t="s">
        <v>605</v>
      </c>
      <c r="G121" s="37" t="s">
        <v>179</v>
      </c>
      <c r="H121" s="35"/>
      <c r="I121" s="35" t="s">
        <v>35</v>
      </c>
    </row>
    <row r="122" spans="1:9" x14ac:dyDescent="0.25">
      <c r="A122" s="34">
        <v>45496</v>
      </c>
      <c r="B122" s="35" t="s">
        <v>341</v>
      </c>
      <c r="C122" s="36" t="s">
        <v>198</v>
      </c>
      <c r="D122" s="47" t="s">
        <v>55</v>
      </c>
      <c r="E122" s="43">
        <v>184357.54</v>
      </c>
      <c r="F122" s="35" t="s">
        <v>605</v>
      </c>
      <c r="G122" s="37" t="s">
        <v>179</v>
      </c>
      <c r="H122" s="35"/>
      <c r="I122" s="35" t="s">
        <v>35</v>
      </c>
    </row>
    <row r="123" spans="1:9" x14ac:dyDescent="0.25">
      <c r="A123" s="34">
        <v>45496</v>
      </c>
      <c r="B123" s="35" t="s">
        <v>342</v>
      </c>
      <c r="C123" s="36" t="s">
        <v>198</v>
      </c>
      <c r="D123" s="47" t="s">
        <v>55</v>
      </c>
      <c r="E123" s="43">
        <v>5263.27</v>
      </c>
      <c r="F123" s="35" t="s">
        <v>605</v>
      </c>
      <c r="G123" s="37" t="s">
        <v>179</v>
      </c>
      <c r="H123" s="35"/>
      <c r="I123" s="35" t="s">
        <v>35</v>
      </c>
    </row>
    <row r="124" spans="1:9" x14ac:dyDescent="0.25">
      <c r="A124" s="34">
        <v>45496</v>
      </c>
      <c r="B124" s="35" t="s">
        <v>343</v>
      </c>
      <c r="C124" s="36" t="s">
        <v>198</v>
      </c>
      <c r="D124" s="47" t="s">
        <v>55</v>
      </c>
      <c r="E124" s="43">
        <v>182473.78</v>
      </c>
      <c r="F124" s="35" t="s">
        <v>605</v>
      </c>
      <c r="G124" s="37" t="s">
        <v>179</v>
      </c>
      <c r="H124" s="35"/>
      <c r="I124" s="35" t="s">
        <v>35</v>
      </c>
    </row>
    <row r="125" spans="1:9" x14ac:dyDescent="0.25">
      <c r="A125" s="34">
        <v>45496</v>
      </c>
      <c r="B125" s="35" t="s">
        <v>344</v>
      </c>
      <c r="C125" s="36" t="s">
        <v>195</v>
      </c>
      <c r="D125" s="47" t="s">
        <v>55</v>
      </c>
      <c r="E125" s="43">
        <v>2005.6</v>
      </c>
      <c r="F125" s="35" t="s">
        <v>606</v>
      </c>
      <c r="G125" s="37" t="s">
        <v>179</v>
      </c>
      <c r="H125" s="35"/>
      <c r="I125" s="35" t="s">
        <v>35</v>
      </c>
    </row>
    <row r="126" spans="1:9" x14ac:dyDescent="0.25">
      <c r="A126" s="34">
        <v>45496</v>
      </c>
      <c r="B126" s="35" t="s">
        <v>345</v>
      </c>
      <c r="C126" s="36" t="s">
        <v>187</v>
      </c>
      <c r="D126" s="47" t="s">
        <v>51</v>
      </c>
      <c r="E126" s="43">
        <v>157237.6</v>
      </c>
      <c r="F126" s="35" t="s">
        <v>607</v>
      </c>
      <c r="G126" s="37" t="s">
        <v>179</v>
      </c>
      <c r="H126" s="35"/>
      <c r="I126" s="35" t="s">
        <v>13</v>
      </c>
    </row>
    <row r="127" spans="1:9" x14ac:dyDescent="0.25">
      <c r="A127" s="34">
        <v>45496</v>
      </c>
      <c r="B127" s="35" t="s">
        <v>346</v>
      </c>
      <c r="C127" s="36" t="s">
        <v>472</v>
      </c>
      <c r="D127" s="47" t="s">
        <v>57</v>
      </c>
      <c r="E127" s="43">
        <v>45000</v>
      </c>
      <c r="F127" s="35" t="s">
        <v>608</v>
      </c>
      <c r="G127" s="37" t="s">
        <v>179</v>
      </c>
      <c r="H127" s="35"/>
      <c r="I127" s="35" t="s">
        <v>18</v>
      </c>
    </row>
    <row r="128" spans="1:9" x14ac:dyDescent="0.25">
      <c r="A128" s="34">
        <v>45495</v>
      </c>
      <c r="B128" s="35" t="s">
        <v>347</v>
      </c>
      <c r="C128" s="36" t="s">
        <v>173</v>
      </c>
      <c r="D128" s="47" t="s">
        <v>51</v>
      </c>
      <c r="E128" s="43">
        <v>128802.5</v>
      </c>
      <c r="F128" s="35" t="s">
        <v>609</v>
      </c>
      <c r="G128" s="37" t="s">
        <v>179</v>
      </c>
      <c r="H128" s="35"/>
      <c r="I128" s="35" t="s">
        <v>13</v>
      </c>
    </row>
    <row r="129" spans="1:9" x14ac:dyDescent="0.25">
      <c r="A129" s="34">
        <v>45495</v>
      </c>
      <c r="B129" s="35" t="s">
        <v>348</v>
      </c>
      <c r="C129" s="36" t="s">
        <v>473</v>
      </c>
      <c r="D129" s="47" t="s">
        <v>51</v>
      </c>
      <c r="E129" s="43">
        <v>108628.2</v>
      </c>
      <c r="F129" s="35" t="s">
        <v>610</v>
      </c>
      <c r="G129" s="37" t="s">
        <v>179</v>
      </c>
      <c r="H129" s="35"/>
      <c r="I129" s="35" t="s">
        <v>13</v>
      </c>
    </row>
    <row r="130" spans="1:9" x14ac:dyDescent="0.25">
      <c r="A130" s="34">
        <v>45496</v>
      </c>
      <c r="B130" s="35" t="s">
        <v>349</v>
      </c>
      <c r="C130" s="36" t="s">
        <v>173</v>
      </c>
      <c r="D130" s="47" t="s">
        <v>51</v>
      </c>
      <c r="E130" s="43">
        <v>7670</v>
      </c>
      <c r="F130" s="35" t="s">
        <v>611</v>
      </c>
      <c r="G130" s="37" t="s">
        <v>179</v>
      </c>
      <c r="H130" s="35"/>
      <c r="I130" s="35" t="s">
        <v>13</v>
      </c>
    </row>
    <row r="131" spans="1:9" x14ac:dyDescent="0.25">
      <c r="A131" s="34">
        <v>45496</v>
      </c>
      <c r="B131" s="35" t="s">
        <v>350</v>
      </c>
      <c r="C131" s="36" t="s">
        <v>198</v>
      </c>
      <c r="D131" s="47" t="s">
        <v>68</v>
      </c>
      <c r="E131" s="43">
        <v>196601.92</v>
      </c>
      <c r="F131" s="35" t="s">
        <v>612</v>
      </c>
      <c r="G131" s="37" t="s">
        <v>179</v>
      </c>
      <c r="H131" s="35"/>
      <c r="I131" s="39" t="s">
        <v>21</v>
      </c>
    </row>
    <row r="132" spans="1:9" x14ac:dyDescent="0.25">
      <c r="A132" s="34">
        <v>45496</v>
      </c>
      <c r="B132" s="35" t="s">
        <v>351</v>
      </c>
      <c r="C132" s="36" t="s">
        <v>198</v>
      </c>
      <c r="D132" s="47" t="s">
        <v>68</v>
      </c>
      <c r="E132" s="43">
        <v>165520.01999999999</v>
      </c>
      <c r="F132" s="35" t="s">
        <v>612</v>
      </c>
      <c r="G132" s="37" t="s">
        <v>179</v>
      </c>
      <c r="H132" s="35"/>
      <c r="I132" s="35" t="s">
        <v>21</v>
      </c>
    </row>
    <row r="133" spans="1:9" x14ac:dyDescent="0.25">
      <c r="A133" s="34">
        <v>45496</v>
      </c>
      <c r="B133" s="35" t="s">
        <v>352</v>
      </c>
      <c r="C133" s="36" t="s">
        <v>198</v>
      </c>
      <c r="D133" s="47" t="s">
        <v>68</v>
      </c>
      <c r="E133" s="43">
        <v>5263.27</v>
      </c>
      <c r="F133" s="35" t="s">
        <v>612</v>
      </c>
      <c r="G133" s="37" t="s">
        <v>179</v>
      </c>
      <c r="H133" s="35"/>
      <c r="I133" s="35" t="s">
        <v>21</v>
      </c>
    </row>
    <row r="134" spans="1:9" x14ac:dyDescent="0.25">
      <c r="A134" s="34">
        <v>45496</v>
      </c>
      <c r="B134" s="35" t="s">
        <v>353</v>
      </c>
      <c r="C134" s="36" t="s">
        <v>474</v>
      </c>
      <c r="D134" s="47" t="s">
        <v>57</v>
      </c>
      <c r="E134" s="43">
        <v>205000</v>
      </c>
      <c r="F134" s="35" t="s">
        <v>613</v>
      </c>
      <c r="G134" s="37" t="s">
        <v>179</v>
      </c>
      <c r="H134" s="35"/>
      <c r="I134" s="35" t="s">
        <v>18</v>
      </c>
    </row>
    <row r="135" spans="1:9" x14ac:dyDescent="0.25">
      <c r="A135" s="34">
        <v>45496</v>
      </c>
      <c r="B135" s="35" t="s">
        <v>354</v>
      </c>
      <c r="C135" s="36" t="s">
        <v>475</v>
      </c>
      <c r="D135" s="47" t="s">
        <v>51</v>
      </c>
      <c r="E135" s="43">
        <v>224790</v>
      </c>
      <c r="F135" s="35" t="s">
        <v>614</v>
      </c>
      <c r="G135" s="37" t="s">
        <v>179</v>
      </c>
      <c r="H135" s="35"/>
      <c r="I135" s="35" t="s">
        <v>13</v>
      </c>
    </row>
    <row r="136" spans="1:9" x14ac:dyDescent="0.25">
      <c r="A136" s="34">
        <v>45498</v>
      </c>
      <c r="B136" s="35" t="s">
        <v>355</v>
      </c>
      <c r="C136" s="36" t="s">
        <v>173</v>
      </c>
      <c r="D136" s="47" t="s">
        <v>68</v>
      </c>
      <c r="E136" s="43">
        <v>613600</v>
      </c>
      <c r="F136" s="35" t="s">
        <v>615</v>
      </c>
      <c r="G136" s="37" t="s">
        <v>179</v>
      </c>
      <c r="H136" s="35"/>
      <c r="I136" s="35" t="s">
        <v>21</v>
      </c>
    </row>
    <row r="137" spans="1:9" x14ac:dyDescent="0.25">
      <c r="A137" s="34">
        <v>45498</v>
      </c>
      <c r="B137" s="35" t="s">
        <v>356</v>
      </c>
      <c r="C137" s="36" t="s">
        <v>173</v>
      </c>
      <c r="D137" s="47" t="s">
        <v>68</v>
      </c>
      <c r="E137" s="43">
        <v>33040</v>
      </c>
      <c r="F137" s="35" t="s">
        <v>615</v>
      </c>
      <c r="G137" s="37" t="s">
        <v>179</v>
      </c>
      <c r="H137" s="35"/>
      <c r="I137" s="35" t="s">
        <v>21</v>
      </c>
    </row>
    <row r="138" spans="1:9" x14ac:dyDescent="0.25">
      <c r="A138" s="34">
        <v>45498</v>
      </c>
      <c r="B138" s="35" t="s">
        <v>357</v>
      </c>
      <c r="C138" s="36" t="s">
        <v>173</v>
      </c>
      <c r="D138" s="47" t="s">
        <v>57</v>
      </c>
      <c r="E138" s="43">
        <v>48000</v>
      </c>
      <c r="F138" s="35" t="s">
        <v>616</v>
      </c>
      <c r="G138" s="37" t="s">
        <v>179</v>
      </c>
      <c r="H138" s="35"/>
      <c r="I138" s="35" t="s">
        <v>18</v>
      </c>
    </row>
    <row r="139" spans="1:9" x14ac:dyDescent="0.25">
      <c r="A139" s="34">
        <v>45498</v>
      </c>
      <c r="B139" s="35" t="s">
        <v>358</v>
      </c>
      <c r="C139" s="36" t="s">
        <v>476</v>
      </c>
      <c r="D139" s="47" t="s">
        <v>51</v>
      </c>
      <c r="E139" s="43">
        <v>39910.6</v>
      </c>
      <c r="F139" s="35" t="s">
        <v>617</v>
      </c>
      <c r="G139" s="37" t="s">
        <v>179</v>
      </c>
      <c r="H139" s="35"/>
      <c r="I139" s="35" t="s">
        <v>13</v>
      </c>
    </row>
    <row r="140" spans="1:9" x14ac:dyDescent="0.25">
      <c r="A140" s="34">
        <v>45498</v>
      </c>
      <c r="B140" s="35" t="s">
        <v>359</v>
      </c>
      <c r="C140" s="36" t="s">
        <v>236</v>
      </c>
      <c r="D140" s="47" t="s">
        <v>68</v>
      </c>
      <c r="E140" s="43">
        <v>826000</v>
      </c>
      <c r="F140" s="35" t="s">
        <v>618</v>
      </c>
      <c r="G140" s="37" t="s">
        <v>179</v>
      </c>
      <c r="H140" s="35"/>
      <c r="I140" s="35" t="s">
        <v>21</v>
      </c>
    </row>
    <row r="141" spans="1:9" x14ac:dyDescent="0.25">
      <c r="A141" s="34">
        <v>45498</v>
      </c>
      <c r="B141" s="35" t="s">
        <v>360</v>
      </c>
      <c r="C141" s="36" t="s">
        <v>475</v>
      </c>
      <c r="D141" s="47" t="s">
        <v>57</v>
      </c>
      <c r="E141" s="43">
        <v>5150</v>
      </c>
      <c r="F141" s="35" t="s">
        <v>619</v>
      </c>
      <c r="G141" s="37" t="s">
        <v>179</v>
      </c>
      <c r="H141" s="35"/>
      <c r="I141" s="35" t="s">
        <v>18</v>
      </c>
    </row>
    <row r="142" spans="1:9" x14ac:dyDescent="0.25">
      <c r="A142" s="34">
        <v>45498</v>
      </c>
      <c r="B142" s="35" t="s">
        <v>361</v>
      </c>
      <c r="C142" s="36" t="s">
        <v>173</v>
      </c>
      <c r="D142" s="47" t="s">
        <v>51</v>
      </c>
      <c r="E142" s="43">
        <v>13274.91</v>
      </c>
      <c r="F142" s="35" t="s">
        <v>620</v>
      </c>
      <c r="G142" s="37" t="s">
        <v>179</v>
      </c>
      <c r="H142" s="35"/>
      <c r="I142" s="35" t="s">
        <v>13</v>
      </c>
    </row>
    <row r="143" spans="1:9" x14ac:dyDescent="0.25">
      <c r="A143" s="34">
        <v>45498</v>
      </c>
      <c r="B143" s="35" t="s">
        <v>362</v>
      </c>
      <c r="C143" s="36" t="s">
        <v>477</v>
      </c>
      <c r="D143" s="47" t="s">
        <v>51</v>
      </c>
      <c r="E143" s="43">
        <v>7426.52</v>
      </c>
      <c r="F143" s="35" t="s">
        <v>621</v>
      </c>
      <c r="G143" s="37" t="s">
        <v>179</v>
      </c>
      <c r="H143" s="35"/>
      <c r="I143" s="35" t="s">
        <v>13</v>
      </c>
    </row>
    <row r="144" spans="1:9" x14ac:dyDescent="0.25">
      <c r="A144" s="34">
        <v>45498</v>
      </c>
      <c r="B144" s="35" t="s">
        <v>363</v>
      </c>
      <c r="C144" s="36" t="s">
        <v>453</v>
      </c>
      <c r="D144" s="47" t="s">
        <v>51</v>
      </c>
      <c r="E144" s="43">
        <v>25980</v>
      </c>
      <c r="F144" s="35" t="s">
        <v>622</v>
      </c>
      <c r="G144" s="37" t="s">
        <v>179</v>
      </c>
      <c r="H144" s="35"/>
      <c r="I144" s="35" t="s">
        <v>13</v>
      </c>
    </row>
    <row r="145" spans="1:9" x14ac:dyDescent="0.25">
      <c r="A145" s="34">
        <v>45498</v>
      </c>
      <c r="B145" s="35" t="s">
        <v>364</v>
      </c>
      <c r="C145" s="36" t="s">
        <v>478</v>
      </c>
      <c r="D145" s="47" t="s">
        <v>715</v>
      </c>
      <c r="E145" s="43">
        <v>67199.97</v>
      </c>
      <c r="F145" s="35" t="s">
        <v>623</v>
      </c>
      <c r="G145" s="37" t="s">
        <v>179</v>
      </c>
      <c r="H145" s="35"/>
      <c r="I145" s="35" t="s">
        <v>104</v>
      </c>
    </row>
    <row r="146" spans="1:9" x14ac:dyDescent="0.25">
      <c r="A146" s="34">
        <v>45498</v>
      </c>
      <c r="B146" s="35" t="s">
        <v>365</v>
      </c>
      <c r="C146" s="36" t="s">
        <v>194</v>
      </c>
      <c r="D146" s="47" t="s">
        <v>51</v>
      </c>
      <c r="E146" s="43">
        <v>47112.7</v>
      </c>
      <c r="F146" s="35" t="s">
        <v>624</v>
      </c>
      <c r="G146" s="37" t="s">
        <v>179</v>
      </c>
      <c r="H146" s="35"/>
      <c r="I146" s="35" t="s">
        <v>13</v>
      </c>
    </row>
    <row r="147" spans="1:9" x14ac:dyDescent="0.25">
      <c r="A147" s="34">
        <v>45498</v>
      </c>
      <c r="B147" s="35" t="s">
        <v>366</v>
      </c>
      <c r="C147" s="36" t="s">
        <v>479</v>
      </c>
      <c r="D147" s="47" t="s">
        <v>51</v>
      </c>
      <c r="E147" s="43">
        <v>128500</v>
      </c>
      <c r="F147" s="35" t="s">
        <v>625</v>
      </c>
      <c r="G147" s="37" t="s">
        <v>179</v>
      </c>
      <c r="H147" s="35"/>
      <c r="I147" s="35" t="s">
        <v>13</v>
      </c>
    </row>
    <row r="148" spans="1:9" x14ac:dyDescent="0.25">
      <c r="A148" s="34">
        <v>45497</v>
      </c>
      <c r="B148" s="35" t="s">
        <v>367</v>
      </c>
      <c r="C148" s="36" t="s">
        <v>480</v>
      </c>
      <c r="D148" s="47" t="s">
        <v>73</v>
      </c>
      <c r="E148" s="43">
        <v>236118</v>
      </c>
      <c r="F148" s="35" t="s">
        <v>626</v>
      </c>
      <c r="G148" s="37" t="s">
        <v>179</v>
      </c>
      <c r="H148" s="35"/>
      <c r="I148" s="35" t="s">
        <v>32</v>
      </c>
    </row>
    <row r="149" spans="1:9" x14ac:dyDescent="0.25">
      <c r="A149" s="34">
        <v>45498</v>
      </c>
      <c r="B149" s="35" t="s">
        <v>368</v>
      </c>
      <c r="C149" s="36" t="s">
        <v>223</v>
      </c>
      <c r="D149" s="47" t="s">
        <v>51</v>
      </c>
      <c r="E149" s="43">
        <v>66080</v>
      </c>
      <c r="F149" s="35" t="s">
        <v>627</v>
      </c>
      <c r="G149" s="37" t="s">
        <v>179</v>
      </c>
      <c r="H149" s="35"/>
      <c r="I149" s="35" t="s">
        <v>13</v>
      </c>
    </row>
    <row r="150" spans="1:9" x14ac:dyDescent="0.25">
      <c r="A150" s="34">
        <v>45498</v>
      </c>
      <c r="B150" s="35" t="s">
        <v>369</v>
      </c>
      <c r="C150" s="36" t="s">
        <v>481</v>
      </c>
      <c r="D150" s="47" t="s">
        <v>724</v>
      </c>
      <c r="E150" s="43">
        <v>50445</v>
      </c>
      <c r="F150" s="35" t="s">
        <v>628</v>
      </c>
      <c r="G150" s="37" t="s">
        <v>179</v>
      </c>
      <c r="H150" s="35"/>
      <c r="I150" s="35" t="s">
        <v>255</v>
      </c>
    </row>
    <row r="151" spans="1:9" x14ac:dyDescent="0.25">
      <c r="A151" s="34">
        <v>45497</v>
      </c>
      <c r="B151" s="35" t="s">
        <v>370</v>
      </c>
      <c r="C151" s="36" t="s">
        <v>482</v>
      </c>
      <c r="D151" s="47" t="s">
        <v>54</v>
      </c>
      <c r="E151" s="43">
        <v>4687.5</v>
      </c>
      <c r="F151" s="35" t="s">
        <v>629</v>
      </c>
      <c r="G151" s="37" t="s">
        <v>179</v>
      </c>
      <c r="H151" s="35"/>
      <c r="I151" s="35" t="s">
        <v>24</v>
      </c>
    </row>
    <row r="152" spans="1:9" x14ac:dyDescent="0.25">
      <c r="A152" s="34">
        <v>45497</v>
      </c>
      <c r="B152" s="35" t="s">
        <v>371</v>
      </c>
      <c r="C152" s="36" t="s">
        <v>483</v>
      </c>
      <c r="D152" s="47" t="s">
        <v>58</v>
      </c>
      <c r="E152" s="43">
        <v>43740.36</v>
      </c>
      <c r="F152" s="35" t="s">
        <v>630</v>
      </c>
      <c r="G152" s="37" t="s">
        <v>179</v>
      </c>
      <c r="H152" s="35"/>
      <c r="I152" s="35" t="s">
        <v>12</v>
      </c>
    </row>
    <row r="153" spans="1:9" x14ac:dyDescent="0.25">
      <c r="A153" s="34">
        <v>45498</v>
      </c>
      <c r="B153" s="35" t="s">
        <v>372</v>
      </c>
      <c r="C153" s="36" t="s">
        <v>484</v>
      </c>
      <c r="D153" s="47" t="s">
        <v>71</v>
      </c>
      <c r="E153" s="43">
        <v>576081.9</v>
      </c>
      <c r="F153" s="35" t="s">
        <v>631</v>
      </c>
      <c r="G153" s="37" t="s">
        <v>179</v>
      </c>
      <c r="H153" s="35"/>
      <c r="I153" s="35" t="s">
        <v>72</v>
      </c>
    </row>
    <row r="154" spans="1:9" x14ac:dyDescent="0.25">
      <c r="A154" s="34">
        <v>45498</v>
      </c>
      <c r="B154" s="35" t="s">
        <v>373</v>
      </c>
      <c r="C154" s="36" t="s">
        <v>178</v>
      </c>
      <c r="D154" s="47" t="s">
        <v>54</v>
      </c>
      <c r="E154" s="43">
        <v>14850</v>
      </c>
      <c r="F154" s="35" t="s">
        <v>632</v>
      </c>
      <c r="G154" s="37" t="s">
        <v>179</v>
      </c>
      <c r="H154" s="35"/>
      <c r="I154" s="35" t="s">
        <v>24</v>
      </c>
    </row>
    <row r="155" spans="1:9" x14ac:dyDescent="0.25">
      <c r="A155" s="34">
        <v>45499</v>
      </c>
      <c r="B155" s="35" t="s">
        <v>374</v>
      </c>
      <c r="C155" s="36" t="s">
        <v>485</v>
      </c>
      <c r="D155" s="47" t="s">
        <v>716</v>
      </c>
      <c r="E155" s="43">
        <v>123539.36</v>
      </c>
      <c r="F155" s="35" t="s">
        <v>633</v>
      </c>
      <c r="G155" s="37" t="s">
        <v>179</v>
      </c>
      <c r="H155" s="35"/>
      <c r="I155" s="35" t="s">
        <v>44</v>
      </c>
    </row>
    <row r="156" spans="1:9" x14ac:dyDescent="0.25">
      <c r="A156" s="34">
        <v>45499</v>
      </c>
      <c r="B156" s="35" t="s">
        <v>375</v>
      </c>
      <c r="C156" s="36" t="s">
        <v>485</v>
      </c>
      <c r="D156" s="47" t="s">
        <v>716</v>
      </c>
      <c r="E156" s="43">
        <v>234802.83</v>
      </c>
      <c r="F156" s="35" t="s">
        <v>633</v>
      </c>
      <c r="G156" s="37" t="s">
        <v>179</v>
      </c>
      <c r="H156" s="35"/>
      <c r="I156" s="35" t="s">
        <v>44</v>
      </c>
    </row>
    <row r="157" spans="1:9" x14ac:dyDescent="0.25">
      <c r="A157" s="34">
        <v>45497</v>
      </c>
      <c r="B157" s="35" t="s">
        <v>376</v>
      </c>
      <c r="C157" s="36" t="s">
        <v>173</v>
      </c>
      <c r="D157" s="47" t="s">
        <v>68</v>
      </c>
      <c r="E157" s="43">
        <v>90323.1</v>
      </c>
      <c r="F157" s="35" t="s">
        <v>634</v>
      </c>
      <c r="G157" s="37" t="s">
        <v>179</v>
      </c>
      <c r="H157" s="35"/>
      <c r="I157" s="35" t="s">
        <v>21</v>
      </c>
    </row>
    <row r="158" spans="1:9" x14ac:dyDescent="0.25">
      <c r="A158" s="34">
        <v>45497</v>
      </c>
      <c r="B158" s="35" t="s">
        <v>377</v>
      </c>
      <c r="C158" s="36" t="s">
        <v>204</v>
      </c>
      <c r="D158" s="47" t="s">
        <v>128</v>
      </c>
      <c r="E158" s="43">
        <v>30840.48</v>
      </c>
      <c r="F158" s="35" t="s">
        <v>635</v>
      </c>
      <c r="G158" s="37" t="s">
        <v>179</v>
      </c>
      <c r="H158" s="35"/>
      <c r="I158" s="35" t="s">
        <v>105</v>
      </c>
    </row>
    <row r="159" spans="1:9" x14ac:dyDescent="0.25">
      <c r="A159" s="34">
        <v>45502</v>
      </c>
      <c r="B159" s="35" t="s">
        <v>378</v>
      </c>
      <c r="C159" s="36" t="s">
        <v>174</v>
      </c>
      <c r="D159" s="47" t="s">
        <v>54</v>
      </c>
      <c r="E159" s="43">
        <v>21530</v>
      </c>
      <c r="F159" s="35" t="s">
        <v>636</v>
      </c>
      <c r="G159" s="37" t="s">
        <v>179</v>
      </c>
      <c r="H159" s="35"/>
      <c r="I159" s="35" t="s">
        <v>24</v>
      </c>
    </row>
    <row r="160" spans="1:9" x14ac:dyDescent="0.25">
      <c r="A160" s="34">
        <v>45499</v>
      </c>
      <c r="B160" s="35" t="s">
        <v>237</v>
      </c>
      <c r="C160" s="36" t="s">
        <v>486</v>
      </c>
      <c r="D160" s="47" t="s">
        <v>74</v>
      </c>
      <c r="E160" s="43">
        <v>90369.89</v>
      </c>
      <c r="F160" s="35" t="s">
        <v>637</v>
      </c>
      <c r="G160" s="37" t="s">
        <v>179</v>
      </c>
      <c r="H160" s="35"/>
      <c r="I160" s="35" t="s">
        <v>14</v>
      </c>
    </row>
    <row r="161" spans="1:11" x14ac:dyDescent="0.25">
      <c r="A161" s="34">
        <v>45502</v>
      </c>
      <c r="B161" s="35" t="s">
        <v>379</v>
      </c>
      <c r="C161" s="36" t="s">
        <v>487</v>
      </c>
      <c r="D161" s="47" t="s">
        <v>51</v>
      </c>
      <c r="E161" s="43">
        <v>204959.52</v>
      </c>
      <c r="F161" s="35" t="s">
        <v>638</v>
      </c>
      <c r="G161" s="37" t="s">
        <v>179</v>
      </c>
      <c r="H161" s="35"/>
      <c r="I161" s="35" t="s">
        <v>13</v>
      </c>
    </row>
    <row r="162" spans="1:11" x14ac:dyDescent="0.25">
      <c r="A162" s="34">
        <v>45499</v>
      </c>
      <c r="B162" s="35" t="s">
        <v>380</v>
      </c>
      <c r="C162" s="36" t="s">
        <v>479</v>
      </c>
      <c r="D162" s="47" t="s">
        <v>51</v>
      </c>
      <c r="E162" s="43">
        <v>13860</v>
      </c>
      <c r="F162" s="35" t="s">
        <v>639</v>
      </c>
      <c r="G162" s="37" t="s">
        <v>179</v>
      </c>
      <c r="H162" s="35"/>
      <c r="I162" s="35" t="s">
        <v>13</v>
      </c>
    </row>
    <row r="163" spans="1:11" x14ac:dyDescent="0.25">
      <c r="A163" s="34">
        <v>45499</v>
      </c>
      <c r="B163" s="35" t="s">
        <v>381</v>
      </c>
      <c r="C163" s="36" t="s">
        <v>173</v>
      </c>
      <c r="D163" s="47" t="s">
        <v>57</v>
      </c>
      <c r="E163" s="43">
        <v>178764.99</v>
      </c>
      <c r="F163" s="35" t="s">
        <v>640</v>
      </c>
      <c r="G163" s="37" t="s">
        <v>179</v>
      </c>
      <c r="H163" s="35"/>
      <c r="I163" s="35" t="s">
        <v>18</v>
      </c>
    </row>
    <row r="164" spans="1:11" x14ac:dyDescent="0.25">
      <c r="A164" s="34">
        <v>45499</v>
      </c>
      <c r="B164" s="35" t="s">
        <v>382</v>
      </c>
      <c r="C164" s="36" t="s">
        <v>207</v>
      </c>
      <c r="D164" s="47" t="s">
        <v>51</v>
      </c>
      <c r="E164" s="43">
        <v>16524</v>
      </c>
      <c r="F164" s="35" t="s">
        <v>641</v>
      </c>
      <c r="G164" s="37" t="s">
        <v>179</v>
      </c>
      <c r="H164" s="35"/>
      <c r="I164" s="35" t="s">
        <v>13</v>
      </c>
    </row>
    <row r="165" spans="1:11" x14ac:dyDescent="0.25">
      <c r="A165" s="34">
        <v>45499</v>
      </c>
      <c r="B165" s="35" t="s">
        <v>383</v>
      </c>
      <c r="C165" s="36" t="s">
        <v>205</v>
      </c>
      <c r="D165" s="47" t="s">
        <v>51</v>
      </c>
      <c r="E165" s="43">
        <v>152650.20000000001</v>
      </c>
      <c r="F165" s="35" t="s">
        <v>642</v>
      </c>
      <c r="G165" s="37" t="s">
        <v>179</v>
      </c>
      <c r="H165" s="35"/>
      <c r="I165" s="35" t="s">
        <v>13</v>
      </c>
    </row>
    <row r="166" spans="1:11" x14ac:dyDescent="0.25">
      <c r="A166" s="34">
        <v>45499</v>
      </c>
      <c r="B166" s="35" t="s">
        <v>267</v>
      </c>
      <c r="C166" s="36" t="s">
        <v>488</v>
      </c>
      <c r="D166" s="47" t="s">
        <v>51</v>
      </c>
      <c r="E166" s="43">
        <v>207019.2</v>
      </c>
      <c r="F166" s="35" t="s">
        <v>643</v>
      </c>
      <c r="G166" s="37" t="s">
        <v>179</v>
      </c>
      <c r="H166" s="35"/>
      <c r="I166" s="35" t="s">
        <v>13</v>
      </c>
    </row>
    <row r="167" spans="1:11" x14ac:dyDescent="0.25">
      <c r="A167" s="34">
        <v>45499</v>
      </c>
      <c r="B167" s="35" t="s">
        <v>384</v>
      </c>
      <c r="C167" s="36" t="s">
        <v>173</v>
      </c>
      <c r="D167" s="47" t="s">
        <v>51</v>
      </c>
      <c r="E167" s="43">
        <v>150500</v>
      </c>
      <c r="F167" s="35" t="s">
        <v>644</v>
      </c>
      <c r="G167" s="37" t="s">
        <v>179</v>
      </c>
      <c r="H167" s="35"/>
      <c r="I167" s="35" t="s">
        <v>13</v>
      </c>
    </row>
    <row r="168" spans="1:11" x14ac:dyDescent="0.25">
      <c r="A168" s="34">
        <v>45499</v>
      </c>
      <c r="B168" s="35" t="s">
        <v>385</v>
      </c>
      <c r="C168" s="36" t="s">
        <v>489</v>
      </c>
      <c r="D168" s="47" t="s">
        <v>57</v>
      </c>
      <c r="E168" s="43">
        <v>18000</v>
      </c>
      <c r="F168" s="35" t="s">
        <v>645</v>
      </c>
      <c r="G168" s="37" t="s">
        <v>179</v>
      </c>
      <c r="H168" s="35"/>
      <c r="I168" s="35" t="s">
        <v>18</v>
      </c>
    </row>
    <row r="169" spans="1:11" x14ac:dyDescent="0.25">
      <c r="A169" s="34">
        <v>45499</v>
      </c>
      <c r="B169" s="35" t="s">
        <v>277</v>
      </c>
      <c r="C169" s="36" t="s">
        <v>177</v>
      </c>
      <c r="D169" s="47" t="s">
        <v>54</v>
      </c>
      <c r="E169" s="43">
        <v>11315.96</v>
      </c>
      <c r="F169" s="35" t="s">
        <v>646</v>
      </c>
      <c r="G169" s="37" t="s">
        <v>179</v>
      </c>
      <c r="H169" s="35"/>
      <c r="I169" s="35" t="s">
        <v>24</v>
      </c>
    </row>
    <row r="170" spans="1:11" x14ac:dyDescent="0.25">
      <c r="A170" s="34">
        <v>45499</v>
      </c>
      <c r="B170" s="35" t="s">
        <v>386</v>
      </c>
      <c r="C170" s="36" t="s">
        <v>177</v>
      </c>
      <c r="D170" s="47" t="s">
        <v>54</v>
      </c>
      <c r="E170" s="43">
        <v>16457.39</v>
      </c>
      <c r="F170" s="35" t="s">
        <v>647</v>
      </c>
      <c r="G170" s="37" t="s">
        <v>179</v>
      </c>
      <c r="H170" s="35"/>
      <c r="I170" s="35" t="s">
        <v>24</v>
      </c>
    </row>
    <row r="171" spans="1:11" x14ac:dyDescent="0.25">
      <c r="A171" s="34">
        <v>45499</v>
      </c>
      <c r="B171" s="35" t="s">
        <v>387</v>
      </c>
      <c r="C171" s="36" t="s">
        <v>177</v>
      </c>
      <c r="D171" s="47" t="s">
        <v>54</v>
      </c>
      <c r="E171" s="43">
        <v>73087.5</v>
      </c>
      <c r="F171" s="35" t="s">
        <v>648</v>
      </c>
      <c r="G171" s="37" t="s">
        <v>179</v>
      </c>
      <c r="H171" s="35"/>
      <c r="I171" s="35" t="s">
        <v>24</v>
      </c>
    </row>
    <row r="172" spans="1:11" x14ac:dyDescent="0.25">
      <c r="A172" s="34">
        <v>45499</v>
      </c>
      <c r="B172" s="35" t="s">
        <v>219</v>
      </c>
      <c r="C172" s="36" t="s">
        <v>209</v>
      </c>
      <c r="D172" s="47" t="s">
        <v>68</v>
      </c>
      <c r="E172" s="43">
        <v>1292175.33</v>
      </c>
      <c r="F172" s="35" t="s">
        <v>649</v>
      </c>
      <c r="G172" s="37" t="s">
        <v>179</v>
      </c>
      <c r="H172" s="35"/>
      <c r="I172" s="35" t="s">
        <v>21</v>
      </c>
    </row>
    <row r="173" spans="1:11" x14ac:dyDescent="0.25">
      <c r="A173" s="34">
        <v>45498</v>
      </c>
      <c r="B173" s="35" t="s">
        <v>388</v>
      </c>
      <c r="C173" s="36" t="s">
        <v>459</v>
      </c>
      <c r="D173" s="47" t="s">
        <v>720</v>
      </c>
      <c r="E173" s="43">
        <v>3776</v>
      </c>
      <c r="F173" s="35" t="s">
        <v>650</v>
      </c>
      <c r="G173" s="37" t="s">
        <v>179</v>
      </c>
      <c r="H173" s="35"/>
      <c r="I173" s="35" t="s">
        <v>180</v>
      </c>
    </row>
    <row r="174" spans="1:11" x14ac:dyDescent="0.25">
      <c r="A174" s="34">
        <v>45499</v>
      </c>
      <c r="B174" s="35" t="s">
        <v>389</v>
      </c>
      <c r="C174" s="36" t="s">
        <v>209</v>
      </c>
      <c r="D174" s="47" t="s">
        <v>68</v>
      </c>
      <c r="E174" s="43">
        <v>1319964.05</v>
      </c>
      <c r="F174" s="35" t="s">
        <v>651</v>
      </c>
      <c r="G174" s="37" t="s">
        <v>179</v>
      </c>
      <c r="H174" s="35"/>
      <c r="I174" s="35" t="s">
        <v>21</v>
      </c>
      <c r="K174" s="26"/>
    </row>
    <row r="175" spans="1:11" x14ac:dyDescent="0.25">
      <c r="A175" s="34">
        <v>45502</v>
      </c>
      <c r="B175" s="35" t="s">
        <v>390</v>
      </c>
      <c r="C175" s="36" t="s">
        <v>174</v>
      </c>
      <c r="D175" s="47" t="s">
        <v>54</v>
      </c>
      <c r="E175" s="43">
        <v>122493</v>
      </c>
      <c r="F175" s="35" t="s">
        <v>652</v>
      </c>
      <c r="G175" s="37" t="s">
        <v>179</v>
      </c>
      <c r="H175" s="35"/>
      <c r="I175" s="35" t="s">
        <v>24</v>
      </c>
    </row>
    <row r="176" spans="1:11" x14ac:dyDescent="0.25">
      <c r="A176" s="34">
        <v>45502</v>
      </c>
      <c r="B176" s="35" t="s">
        <v>391</v>
      </c>
      <c r="C176" s="36" t="s">
        <v>490</v>
      </c>
      <c r="D176" s="47" t="s">
        <v>65</v>
      </c>
      <c r="E176" s="43">
        <v>17676.400000000001</v>
      </c>
      <c r="F176" s="35" t="s">
        <v>653</v>
      </c>
      <c r="G176" s="37" t="s">
        <v>179</v>
      </c>
      <c r="H176" s="35"/>
      <c r="I176" s="35" t="s">
        <v>11</v>
      </c>
    </row>
    <row r="177" spans="1:9" x14ac:dyDescent="0.25">
      <c r="A177" s="34">
        <v>45502</v>
      </c>
      <c r="B177" s="35" t="s">
        <v>392</v>
      </c>
      <c r="C177" s="36" t="s">
        <v>206</v>
      </c>
      <c r="D177" s="47" t="s">
        <v>54</v>
      </c>
      <c r="E177" s="43">
        <v>314232.94</v>
      </c>
      <c r="F177" s="35" t="s">
        <v>654</v>
      </c>
      <c r="G177" s="37" t="s">
        <v>179</v>
      </c>
      <c r="H177" s="35"/>
      <c r="I177" s="35" t="s">
        <v>24</v>
      </c>
    </row>
    <row r="178" spans="1:9" x14ac:dyDescent="0.25">
      <c r="A178" s="34">
        <v>45499</v>
      </c>
      <c r="B178" s="35" t="s">
        <v>393</v>
      </c>
      <c r="C178" s="36" t="s">
        <v>491</v>
      </c>
      <c r="D178" s="47" t="s">
        <v>82</v>
      </c>
      <c r="E178" s="43">
        <v>20999.279999999999</v>
      </c>
      <c r="F178" s="35" t="s">
        <v>655</v>
      </c>
      <c r="G178" s="37" t="s">
        <v>179</v>
      </c>
      <c r="H178" s="35"/>
      <c r="I178" s="35" t="s">
        <v>45</v>
      </c>
    </row>
    <row r="179" spans="1:9" x14ac:dyDescent="0.25">
      <c r="A179" s="34">
        <v>45502</v>
      </c>
      <c r="B179" s="35" t="s">
        <v>394</v>
      </c>
      <c r="C179" s="36" t="s">
        <v>174</v>
      </c>
      <c r="D179" s="47" t="s">
        <v>54</v>
      </c>
      <c r="E179" s="43">
        <v>93950</v>
      </c>
      <c r="F179" s="35" t="s">
        <v>656</v>
      </c>
      <c r="G179" s="37" t="s">
        <v>179</v>
      </c>
      <c r="H179" s="35"/>
      <c r="I179" s="35" t="s">
        <v>24</v>
      </c>
    </row>
    <row r="180" spans="1:9" x14ac:dyDescent="0.25">
      <c r="A180" s="34">
        <v>45499</v>
      </c>
      <c r="B180" s="35" t="s">
        <v>395</v>
      </c>
      <c r="C180" s="36" t="s">
        <v>174</v>
      </c>
      <c r="D180" s="47" t="s">
        <v>54</v>
      </c>
      <c r="E180" s="43">
        <v>111000</v>
      </c>
      <c r="F180" s="35" t="s">
        <v>657</v>
      </c>
      <c r="G180" s="37" t="s">
        <v>179</v>
      </c>
      <c r="H180" s="35"/>
      <c r="I180" s="35" t="s">
        <v>24</v>
      </c>
    </row>
    <row r="181" spans="1:9" x14ac:dyDescent="0.25">
      <c r="A181" s="34">
        <v>45499</v>
      </c>
      <c r="B181" s="35" t="s">
        <v>396</v>
      </c>
      <c r="C181" s="36" t="s">
        <v>221</v>
      </c>
      <c r="D181" s="47" t="s">
        <v>54</v>
      </c>
      <c r="E181" s="43">
        <v>1650</v>
      </c>
      <c r="F181" s="35" t="s">
        <v>658</v>
      </c>
      <c r="G181" s="37" t="s">
        <v>179</v>
      </c>
      <c r="H181" s="35"/>
      <c r="I181" s="35" t="s">
        <v>24</v>
      </c>
    </row>
    <row r="182" spans="1:9" x14ac:dyDescent="0.25">
      <c r="A182" s="34">
        <v>45499</v>
      </c>
      <c r="B182" s="35" t="s">
        <v>329</v>
      </c>
      <c r="C182" s="36" t="s">
        <v>492</v>
      </c>
      <c r="D182" s="47" t="s">
        <v>76</v>
      </c>
      <c r="E182" s="43">
        <v>150158.20000000001</v>
      </c>
      <c r="F182" s="35" t="s">
        <v>659</v>
      </c>
      <c r="G182" s="37" t="s">
        <v>179</v>
      </c>
      <c r="H182" s="35"/>
      <c r="I182" s="35" t="s">
        <v>20</v>
      </c>
    </row>
    <row r="183" spans="1:9" x14ac:dyDescent="0.25">
      <c r="A183" s="34">
        <v>45502</v>
      </c>
      <c r="B183" s="35" t="s">
        <v>397</v>
      </c>
      <c r="C183" s="36" t="s">
        <v>173</v>
      </c>
      <c r="D183" s="47" t="s">
        <v>51</v>
      </c>
      <c r="E183" s="43">
        <v>410144.4</v>
      </c>
      <c r="F183" s="35" t="s">
        <v>660</v>
      </c>
      <c r="G183" s="37" t="s">
        <v>179</v>
      </c>
      <c r="H183" s="35"/>
      <c r="I183" s="35" t="s">
        <v>13</v>
      </c>
    </row>
    <row r="184" spans="1:9" x14ac:dyDescent="0.25">
      <c r="A184" s="34">
        <v>45499</v>
      </c>
      <c r="B184" s="35" t="s">
        <v>398</v>
      </c>
      <c r="C184" s="36" t="s">
        <v>221</v>
      </c>
      <c r="D184" s="47" t="s">
        <v>54</v>
      </c>
      <c r="E184" s="43">
        <v>24000</v>
      </c>
      <c r="F184" s="35" t="s">
        <v>661</v>
      </c>
      <c r="G184" s="37" t="s">
        <v>179</v>
      </c>
      <c r="H184" s="35"/>
      <c r="I184" s="35" t="s">
        <v>24</v>
      </c>
    </row>
    <row r="185" spans="1:9" x14ac:dyDescent="0.25">
      <c r="A185" s="34">
        <v>45502</v>
      </c>
      <c r="B185" s="35" t="s">
        <v>399</v>
      </c>
      <c r="C185" s="36" t="s">
        <v>188</v>
      </c>
      <c r="D185" s="47" t="s">
        <v>56</v>
      </c>
      <c r="E185" s="43">
        <v>6380</v>
      </c>
      <c r="F185" s="35" t="s">
        <v>662</v>
      </c>
      <c r="G185" s="37" t="s">
        <v>179</v>
      </c>
      <c r="H185" s="35"/>
      <c r="I185" s="35" t="s">
        <v>37</v>
      </c>
    </row>
    <row r="186" spans="1:9" x14ac:dyDescent="0.25">
      <c r="A186" s="34">
        <v>45502</v>
      </c>
      <c r="B186" s="35" t="s">
        <v>400</v>
      </c>
      <c r="C186" s="36" t="s">
        <v>188</v>
      </c>
      <c r="D186" s="47" t="s">
        <v>56</v>
      </c>
      <c r="E186" s="43">
        <v>4180</v>
      </c>
      <c r="F186" s="35" t="s">
        <v>662</v>
      </c>
      <c r="G186" s="37" t="s">
        <v>179</v>
      </c>
      <c r="H186" s="35"/>
      <c r="I186" s="35" t="s">
        <v>37</v>
      </c>
    </row>
    <row r="187" spans="1:9" x14ac:dyDescent="0.25">
      <c r="A187" s="34">
        <v>45502</v>
      </c>
      <c r="B187" s="35" t="s">
        <v>401</v>
      </c>
      <c r="C187" s="36" t="s">
        <v>188</v>
      </c>
      <c r="D187" s="47" t="s">
        <v>56</v>
      </c>
      <c r="E187" s="43">
        <v>4180</v>
      </c>
      <c r="F187" s="35" t="s">
        <v>662</v>
      </c>
      <c r="G187" s="37" t="s">
        <v>179</v>
      </c>
      <c r="H187" s="35"/>
      <c r="I187" s="35" t="s">
        <v>37</v>
      </c>
    </row>
    <row r="188" spans="1:9" x14ac:dyDescent="0.25">
      <c r="A188" s="34">
        <v>45502</v>
      </c>
      <c r="B188" s="35" t="s">
        <v>402</v>
      </c>
      <c r="C188" s="36" t="s">
        <v>490</v>
      </c>
      <c r="D188" s="47" t="s">
        <v>65</v>
      </c>
      <c r="E188" s="43">
        <v>17676.400000000001</v>
      </c>
      <c r="F188" s="35" t="s">
        <v>663</v>
      </c>
      <c r="G188" s="37" t="s">
        <v>179</v>
      </c>
      <c r="H188" s="35"/>
      <c r="I188" s="35" t="s">
        <v>11</v>
      </c>
    </row>
    <row r="189" spans="1:9" x14ac:dyDescent="0.25">
      <c r="A189" s="34">
        <v>45499</v>
      </c>
      <c r="B189" s="35" t="s">
        <v>403</v>
      </c>
      <c r="C189" s="36" t="s">
        <v>490</v>
      </c>
      <c r="D189" s="47" t="s">
        <v>65</v>
      </c>
      <c r="E189" s="43">
        <v>24579.4</v>
      </c>
      <c r="F189" s="35" t="s">
        <v>664</v>
      </c>
      <c r="G189" s="37" t="s">
        <v>179</v>
      </c>
      <c r="H189" s="35"/>
      <c r="I189" s="35" t="s">
        <v>11</v>
      </c>
    </row>
    <row r="190" spans="1:9" x14ac:dyDescent="0.25">
      <c r="A190" s="34">
        <v>45499</v>
      </c>
      <c r="B190" s="35" t="s">
        <v>404</v>
      </c>
      <c r="C190" s="36" t="s">
        <v>178</v>
      </c>
      <c r="D190" s="47" t="s">
        <v>54</v>
      </c>
      <c r="E190" s="43">
        <v>59000</v>
      </c>
      <c r="F190" s="35" t="s">
        <v>665</v>
      </c>
      <c r="G190" s="37" t="s">
        <v>179</v>
      </c>
      <c r="H190" s="35"/>
      <c r="I190" s="35" t="s">
        <v>24</v>
      </c>
    </row>
    <row r="191" spans="1:9" x14ac:dyDescent="0.25">
      <c r="A191" s="34">
        <v>45502</v>
      </c>
      <c r="B191" s="35" t="s">
        <v>242</v>
      </c>
      <c r="C191" s="36" t="s">
        <v>192</v>
      </c>
      <c r="D191" s="47" t="s">
        <v>54</v>
      </c>
      <c r="E191" s="43">
        <v>8100</v>
      </c>
      <c r="F191" s="35" t="s">
        <v>666</v>
      </c>
      <c r="G191" s="37" t="s">
        <v>179</v>
      </c>
      <c r="H191" s="35"/>
      <c r="I191" s="35" t="s">
        <v>24</v>
      </c>
    </row>
    <row r="192" spans="1:9" x14ac:dyDescent="0.25">
      <c r="A192" s="34">
        <v>45499</v>
      </c>
      <c r="B192" s="35" t="s">
        <v>405</v>
      </c>
      <c r="C192" s="36" t="s">
        <v>191</v>
      </c>
      <c r="D192" s="47" t="s">
        <v>54</v>
      </c>
      <c r="E192" s="43">
        <v>39750.660000000003</v>
      </c>
      <c r="F192" s="35" t="s">
        <v>667</v>
      </c>
      <c r="G192" s="37" t="s">
        <v>179</v>
      </c>
      <c r="H192" s="35"/>
      <c r="I192" s="35" t="s">
        <v>24</v>
      </c>
    </row>
    <row r="193" spans="1:9" x14ac:dyDescent="0.25">
      <c r="A193" s="34">
        <v>45499</v>
      </c>
      <c r="B193" s="35" t="s">
        <v>406</v>
      </c>
      <c r="C193" s="36" t="s">
        <v>208</v>
      </c>
      <c r="D193" s="47" t="s">
        <v>68</v>
      </c>
      <c r="E193" s="43">
        <v>201603</v>
      </c>
      <c r="F193" s="35" t="s">
        <v>668</v>
      </c>
      <c r="G193" s="37" t="s">
        <v>179</v>
      </c>
      <c r="H193" s="35"/>
      <c r="I193" s="35" t="s">
        <v>21</v>
      </c>
    </row>
    <row r="194" spans="1:9" x14ac:dyDescent="0.25">
      <c r="A194" s="34">
        <v>45499</v>
      </c>
      <c r="B194" s="35" t="s">
        <v>407</v>
      </c>
      <c r="C194" s="36" t="s">
        <v>487</v>
      </c>
      <c r="D194" s="47" t="s">
        <v>57</v>
      </c>
      <c r="E194" s="43">
        <v>64345.4</v>
      </c>
      <c r="F194" s="35" t="s">
        <v>669</v>
      </c>
      <c r="G194" s="37" t="s">
        <v>179</v>
      </c>
      <c r="H194" s="35"/>
      <c r="I194" s="35" t="s">
        <v>18</v>
      </c>
    </row>
    <row r="195" spans="1:9" x14ac:dyDescent="0.25">
      <c r="A195" s="34">
        <v>45502</v>
      </c>
      <c r="B195" s="35" t="s">
        <v>408</v>
      </c>
      <c r="C195" s="36" t="s">
        <v>174</v>
      </c>
      <c r="D195" s="47" t="s">
        <v>54</v>
      </c>
      <c r="E195" s="43">
        <v>119888</v>
      </c>
      <c r="F195" s="35" t="s">
        <v>670</v>
      </c>
      <c r="G195" s="37" t="s">
        <v>179</v>
      </c>
      <c r="H195" s="35"/>
      <c r="I195" s="35" t="s">
        <v>24</v>
      </c>
    </row>
    <row r="196" spans="1:9" x14ac:dyDescent="0.25">
      <c r="A196" s="34">
        <v>45502</v>
      </c>
      <c r="B196" s="35" t="s">
        <v>409</v>
      </c>
      <c r="C196" s="36" t="s">
        <v>174</v>
      </c>
      <c r="D196" s="47" t="s">
        <v>54</v>
      </c>
      <c r="E196" s="43">
        <v>129200</v>
      </c>
      <c r="F196" s="35" t="s">
        <v>671</v>
      </c>
      <c r="G196" s="37" t="s">
        <v>179</v>
      </c>
      <c r="H196" s="35"/>
      <c r="I196" s="35" t="s">
        <v>24</v>
      </c>
    </row>
    <row r="197" spans="1:9" x14ac:dyDescent="0.25">
      <c r="A197" s="34">
        <v>45502</v>
      </c>
      <c r="B197" s="35" t="s">
        <v>410</v>
      </c>
      <c r="C197" s="36" t="s">
        <v>174</v>
      </c>
      <c r="D197" s="47" t="s">
        <v>54</v>
      </c>
      <c r="E197" s="43">
        <v>75080</v>
      </c>
      <c r="F197" s="35" t="s">
        <v>672</v>
      </c>
      <c r="G197" s="37" t="s">
        <v>179</v>
      </c>
      <c r="H197" s="35"/>
      <c r="I197" s="35" t="s">
        <v>24</v>
      </c>
    </row>
    <row r="198" spans="1:9" x14ac:dyDescent="0.25">
      <c r="A198" s="34">
        <v>45502</v>
      </c>
      <c r="B198" s="35" t="s">
        <v>411</v>
      </c>
      <c r="C198" s="36" t="s">
        <v>177</v>
      </c>
      <c r="D198" s="47" t="s">
        <v>54</v>
      </c>
      <c r="E198" s="43">
        <v>5831.91</v>
      </c>
      <c r="F198" s="35" t="s">
        <v>673</v>
      </c>
      <c r="G198" s="37" t="s">
        <v>179</v>
      </c>
      <c r="H198" s="35"/>
      <c r="I198" s="35" t="s">
        <v>24</v>
      </c>
    </row>
    <row r="199" spans="1:9" x14ac:dyDescent="0.25">
      <c r="A199" s="34">
        <v>45504</v>
      </c>
      <c r="B199" s="35" t="s">
        <v>229</v>
      </c>
      <c r="C199" s="36" t="s">
        <v>208</v>
      </c>
      <c r="D199" s="47" t="s">
        <v>57</v>
      </c>
      <c r="E199" s="43">
        <v>1724</v>
      </c>
      <c r="F199" s="35" t="s">
        <v>674</v>
      </c>
      <c r="G199" s="37" t="s">
        <v>179</v>
      </c>
      <c r="H199" s="35"/>
      <c r="I199" s="35" t="s">
        <v>18</v>
      </c>
    </row>
    <row r="200" spans="1:9" x14ac:dyDescent="0.25">
      <c r="A200" s="34">
        <v>45504</v>
      </c>
      <c r="B200" s="35" t="s">
        <v>412</v>
      </c>
      <c r="C200" s="36" t="s">
        <v>196</v>
      </c>
      <c r="D200" s="47" t="s">
        <v>51</v>
      </c>
      <c r="E200" s="43">
        <v>1937826.68</v>
      </c>
      <c r="F200" s="35" t="s">
        <v>675</v>
      </c>
      <c r="G200" s="37" t="s">
        <v>179</v>
      </c>
      <c r="H200" s="35"/>
      <c r="I200" s="35" t="s">
        <v>13</v>
      </c>
    </row>
    <row r="201" spans="1:9" x14ac:dyDescent="0.25">
      <c r="A201" s="34">
        <v>45503</v>
      </c>
      <c r="B201" s="35" t="s">
        <v>306</v>
      </c>
      <c r="C201" s="36" t="s">
        <v>493</v>
      </c>
      <c r="D201" s="47" t="s">
        <v>90</v>
      </c>
      <c r="E201" s="43">
        <v>236000</v>
      </c>
      <c r="F201" s="35" t="s">
        <v>676</v>
      </c>
      <c r="G201" s="37" t="s">
        <v>179</v>
      </c>
      <c r="H201" s="35"/>
      <c r="I201" s="35" t="s">
        <v>42</v>
      </c>
    </row>
    <row r="202" spans="1:9" x14ac:dyDescent="0.25">
      <c r="A202" s="34">
        <v>45503</v>
      </c>
      <c r="B202" s="35" t="s">
        <v>413</v>
      </c>
      <c r="C202" s="36" t="s">
        <v>494</v>
      </c>
      <c r="D202" s="47" t="s">
        <v>74</v>
      </c>
      <c r="E202" s="43">
        <v>70800</v>
      </c>
      <c r="F202" s="35" t="s">
        <v>677</v>
      </c>
      <c r="G202" s="37" t="s">
        <v>179</v>
      </c>
      <c r="H202" s="35"/>
      <c r="I202" s="35" t="s">
        <v>14</v>
      </c>
    </row>
    <row r="203" spans="1:9" x14ac:dyDescent="0.25">
      <c r="A203" s="34">
        <v>45503</v>
      </c>
      <c r="B203" s="35" t="s">
        <v>414</v>
      </c>
      <c r="C203" s="36" t="s">
        <v>192</v>
      </c>
      <c r="D203" s="47" t="s">
        <v>54</v>
      </c>
      <c r="E203" s="43">
        <v>10500</v>
      </c>
      <c r="F203" s="35" t="s">
        <v>678</v>
      </c>
      <c r="G203" s="37" t="s">
        <v>179</v>
      </c>
      <c r="H203" s="35"/>
      <c r="I203" s="35" t="s">
        <v>24</v>
      </c>
    </row>
    <row r="204" spans="1:9" x14ac:dyDescent="0.25">
      <c r="A204" s="34">
        <v>45503</v>
      </c>
      <c r="B204" s="35" t="s">
        <v>415</v>
      </c>
      <c r="C204" s="36" t="s">
        <v>197</v>
      </c>
      <c r="D204" s="47" t="s">
        <v>55</v>
      </c>
      <c r="E204" s="43">
        <v>14051.7</v>
      </c>
      <c r="F204" s="35" t="s">
        <v>679</v>
      </c>
      <c r="G204" s="37" t="s">
        <v>179</v>
      </c>
      <c r="H204" s="35"/>
      <c r="I204" s="35" t="s">
        <v>35</v>
      </c>
    </row>
    <row r="205" spans="1:9" x14ac:dyDescent="0.25">
      <c r="A205" s="34">
        <v>45503</v>
      </c>
      <c r="B205" s="35" t="s">
        <v>416</v>
      </c>
      <c r="C205" s="36" t="s">
        <v>174</v>
      </c>
      <c r="D205" s="47" t="s">
        <v>54</v>
      </c>
      <c r="E205" s="43">
        <v>111392</v>
      </c>
      <c r="F205" s="35" t="s">
        <v>680</v>
      </c>
      <c r="G205" s="37" t="s">
        <v>179</v>
      </c>
      <c r="H205" s="35"/>
      <c r="I205" s="35" t="s">
        <v>24</v>
      </c>
    </row>
    <row r="206" spans="1:9" x14ac:dyDescent="0.25">
      <c r="A206" s="34">
        <v>45503</v>
      </c>
      <c r="B206" s="35" t="s">
        <v>417</v>
      </c>
      <c r="C206" s="36" t="s">
        <v>221</v>
      </c>
      <c r="D206" s="47" t="s">
        <v>54</v>
      </c>
      <c r="E206" s="43">
        <v>14425</v>
      </c>
      <c r="F206" s="35" t="s">
        <v>681</v>
      </c>
      <c r="G206" s="37" t="s">
        <v>179</v>
      </c>
      <c r="H206" s="35"/>
      <c r="I206" s="35" t="s">
        <v>24</v>
      </c>
    </row>
    <row r="207" spans="1:9" x14ac:dyDescent="0.25">
      <c r="A207" s="34">
        <v>45503</v>
      </c>
      <c r="B207" s="35" t="s">
        <v>418</v>
      </c>
      <c r="C207" s="36" t="s">
        <v>178</v>
      </c>
      <c r="D207" s="47" t="s">
        <v>54</v>
      </c>
      <c r="E207" s="43">
        <v>9900</v>
      </c>
      <c r="F207" s="35" t="s">
        <v>682</v>
      </c>
      <c r="G207" s="37" t="s">
        <v>179</v>
      </c>
      <c r="H207" s="35"/>
      <c r="I207" s="35" t="s">
        <v>24</v>
      </c>
    </row>
    <row r="208" spans="1:9" x14ac:dyDescent="0.25">
      <c r="A208" s="34">
        <v>45503</v>
      </c>
      <c r="B208" s="35" t="s">
        <v>419</v>
      </c>
      <c r="C208" s="36" t="s">
        <v>178</v>
      </c>
      <c r="D208" s="47" t="s">
        <v>54</v>
      </c>
      <c r="E208" s="43">
        <v>80000</v>
      </c>
      <c r="F208" s="35" t="s">
        <v>683</v>
      </c>
      <c r="G208" s="37" t="s">
        <v>179</v>
      </c>
      <c r="H208" s="35"/>
      <c r="I208" s="35" t="s">
        <v>24</v>
      </c>
    </row>
    <row r="209" spans="1:9" x14ac:dyDescent="0.25">
      <c r="A209" s="34">
        <v>45503</v>
      </c>
      <c r="B209" s="35" t="s">
        <v>420</v>
      </c>
      <c r="C209" s="36" t="s">
        <v>178</v>
      </c>
      <c r="D209" s="47" t="s">
        <v>54</v>
      </c>
      <c r="E209" s="43">
        <v>21249.75</v>
      </c>
      <c r="F209" s="35" t="s">
        <v>684</v>
      </c>
      <c r="G209" s="37" t="s">
        <v>179</v>
      </c>
      <c r="H209" s="35"/>
      <c r="I209" s="35" t="s">
        <v>24</v>
      </c>
    </row>
    <row r="210" spans="1:9" x14ac:dyDescent="0.25">
      <c r="A210" s="34">
        <v>45503</v>
      </c>
      <c r="B210" s="35" t="s">
        <v>421</v>
      </c>
      <c r="C210" s="36" t="s">
        <v>210</v>
      </c>
      <c r="D210" s="47" t="s">
        <v>53</v>
      </c>
      <c r="E210" s="43">
        <v>130600</v>
      </c>
      <c r="F210" s="35" t="s">
        <v>685</v>
      </c>
      <c r="G210" s="37" t="s">
        <v>179</v>
      </c>
      <c r="H210" s="35"/>
      <c r="I210" s="35" t="s">
        <v>36</v>
      </c>
    </row>
    <row r="211" spans="1:9" x14ac:dyDescent="0.25">
      <c r="A211" s="34">
        <v>45503</v>
      </c>
      <c r="B211" s="35" t="s">
        <v>242</v>
      </c>
      <c r="C211" s="36" t="s">
        <v>477</v>
      </c>
      <c r="D211" s="47" t="s">
        <v>51</v>
      </c>
      <c r="E211" s="43">
        <v>112572</v>
      </c>
      <c r="F211" s="35" t="s">
        <v>686</v>
      </c>
      <c r="G211" s="37" t="s">
        <v>179</v>
      </c>
      <c r="H211" s="35"/>
      <c r="I211" s="35" t="s">
        <v>13</v>
      </c>
    </row>
    <row r="212" spans="1:9" x14ac:dyDescent="0.25">
      <c r="A212" s="34">
        <v>45503</v>
      </c>
      <c r="B212" s="35" t="s">
        <v>422</v>
      </c>
      <c r="C212" s="36" t="s">
        <v>173</v>
      </c>
      <c r="D212" s="47" t="s">
        <v>51</v>
      </c>
      <c r="E212" s="43">
        <v>5310</v>
      </c>
      <c r="F212" s="35" t="s">
        <v>687</v>
      </c>
      <c r="G212" s="37" t="s">
        <v>179</v>
      </c>
      <c r="H212" s="35"/>
      <c r="I212" s="35" t="s">
        <v>13</v>
      </c>
    </row>
    <row r="213" spans="1:9" x14ac:dyDescent="0.25">
      <c r="A213" s="34">
        <v>45503</v>
      </c>
      <c r="B213" s="35" t="s">
        <v>262</v>
      </c>
      <c r="C213" s="36" t="s">
        <v>174</v>
      </c>
      <c r="D213" s="47" t="s">
        <v>54</v>
      </c>
      <c r="E213" s="43">
        <v>49005</v>
      </c>
      <c r="F213" s="35" t="s">
        <v>688</v>
      </c>
      <c r="G213" s="37" t="s">
        <v>179</v>
      </c>
      <c r="H213" s="35"/>
      <c r="I213" s="35" t="s">
        <v>24</v>
      </c>
    </row>
    <row r="214" spans="1:9" x14ac:dyDescent="0.25">
      <c r="A214" s="34">
        <v>45504</v>
      </c>
      <c r="B214" s="35" t="s">
        <v>423</v>
      </c>
      <c r="C214" s="36" t="s">
        <v>234</v>
      </c>
      <c r="D214" s="47" t="s">
        <v>57</v>
      </c>
      <c r="E214" s="43">
        <v>404676</v>
      </c>
      <c r="F214" s="35" t="s">
        <v>689</v>
      </c>
      <c r="G214" s="37" t="s">
        <v>179</v>
      </c>
      <c r="H214" s="35"/>
      <c r="I214" s="35" t="s">
        <v>18</v>
      </c>
    </row>
    <row r="215" spans="1:9" x14ac:dyDescent="0.25">
      <c r="A215" s="34">
        <v>45504</v>
      </c>
      <c r="B215" s="35" t="s">
        <v>424</v>
      </c>
      <c r="C215" s="36" t="s">
        <v>234</v>
      </c>
      <c r="D215" s="47" t="s">
        <v>57</v>
      </c>
      <c r="E215" s="43">
        <v>400968</v>
      </c>
      <c r="F215" s="35" t="s">
        <v>689</v>
      </c>
      <c r="G215" s="37" t="s">
        <v>179</v>
      </c>
      <c r="H215" s="35"/>
      <c r="I215" s="35" t="s">
        <v>18</v>
      </c>
    </row>
    <row r="216" spans="1:9" x14ac:dyDescent="0.25">
      <c r="A216" s="34">
        <v>45504</v>
      </c>
      <c r="B216" s="35" t="s">
        <v>425</v>
      </c>
      <c r="C216" s="36" t="s">
        <v>234</v>
      </c>
      <c r="D216" s="47" t="s">
        <v>57</v>
      </c>
      <c r="E216" s="43">
        <v>110088</v>
      </c>
      <c r="F216" s="35" t="s">
        <v>689</v>
      </c>
      <c r="G216" s="37" t="s">
        <v>179</v>
      </c>
      <c r="H216" s="35"/>
      <c r="I216" s="35" t="s">
        <v>18</v>
      </c>
    </row>
    <row r="217" spans="1:9" x14ac:dyDescent="0.25">
      <c r="A217" s="34">
        <v>45504</v>
      </c>
      <c r="B217" s="35" t="s">
        <v>426</v>
      </c>
      <c r="C217" s="36" t="s">
        <v>234</v>
      </c>
      <c r="D217" s="47" t="s">
        <v>57</v>
      </c>
      <c r="E217" s="43">
        <v>264939</v>
      </c>
      <c r="F217" s="35" t="s">
        <v>689</v>
      </c>
      <c r="G217" s="37" t="s">
        <v>179</v>
      </c>
      <c r="H217" s="35"/>
      <c r="I217" s="35" t="s">
        <v>18</v>
      </c>
    </row>
    <row r="218" spans="1:9" x14ac:dyDescent="0.25">
      <c r="A218" s="34">
        <v>45504</v>
      </c>
      <c r="B218" s="35" t="s">
        <v>427</v>
      </c>
      <c r="C218" s="36" t="s">
        <v>234</v>
      </c>
      <c r="D218" s="47" t="s">
        <v>51</v>
      </c>
      <c r="E218" s="43">
        <v>470400</v>
      </c>
      <c r="F218" s="35" t="s">
        <v>690</v>
      </c>
      <c r="G218" s="37" t="s">
        <v>179</v>
      </c>
      <c r="H218" s="35"/>
      <c r="I218" s="35" t="s">
        <v>13</v>
      </c>
    </row>
    <row r="219" spans="1:9" x14ac:dyDescent="0.25">
      <c r="A219" s="34">
        <v>45504</v>
      </c>
      <c r="B219" s="35" t="s">
        <v>428</v>
      </c>
      <c r="C219" s="36" t="s">
        <v>234</v>
      </c>
      <c r="D219" s="47" t="s">
        <v>51</v>
      </c>
      <c r="E219" s="43">
        <v>1344608.95</v>
      </c>
      <c r="F219" s="35" t="s">
        <v>690</v>
      </c>
      <c r="G219" s="37" t="s">
        <v>179</v>
      </c>
      <c r="H219" s="35"/>
      <c r="I219" s="35" t="s">
        <v>13</v>
      </c>
    </row>
    <row r="220" spans="1:9" x14ac:dyDescent="0.25">
      <c r="A220" s="34">
        <v>45504</v>
      </c>
      <c r="B220" s="35" t="s">
        <v>429</v>
      </c>
      <c r="C220" s="36" t="s">
        <v>197</v>
      </c>
      <c r="D220" s="47" t="s">
        <v>51</v>
      </c>
      <c r="E220" s="43">
        <v>250425</v>
      </c>
      <c r="F220" s="35" t="s">
        <v>691</v>
      </c>
      <c r="G220" s="37" t="s">
        <v>179</v>
      </c>
      <c r="H220" s="35"/>
      <c r="I220" s="35" t="s">
        <v>13</v>
      </c>
    </row>
    <row r="221" spans="1:9" x14ac:dyDescent="0.25">
      <c r="A221" s="34">
        <v>45502</v>
      </c>
      <c r="B221" s="35" t="s">
        <v>430</v>
      </c>
      <c r="C221" s="36" t="s">
        <v>177</v>
      </c>
      <c r="D221" s="47" t="s">
        <v>54</v>
      </c>
      <c r="E221" s="43">
        <v>43489.56</v>
      </c>
      <c r="F221" s="35" t="s">
        <v>692</v>
      </c>
      <c r="G221" s="37" t="s">
        <v>179</v>
      </c>
      <c r="H221" s="35"/>
      <c r="I221" s="35" t="s">
        <v>24</v>
      </c>
    </row>
    <row r="222" spans="1:9" x14ac:dyDescent="0.25">
      <c r="A222" s="34">
        <v>45504</v>
      </c>
      <c r="B222" s="35" t="s">
        <v>431</v>
      </c>
      <c r="C222" s="36" t="s">
        <v>174</v>
      </c>
      <c r="D222" s="47" t="s">
        <v>54</v>
      </c>
      <c r="E222" s="43">
        <v>33160</v>
      </c>
      <c r="F222" s="35" t="s">
        <v>693</v>
      </c>
      <c r="G222" s="37" t="s">
        <v>179</v>
      </c>
      <c r="H222" s="35"/>
      <c r="I222" s="35" t="s">
        <v>24</v>
      </c>
    </row>
    <row r="223" spans="1:9" x14ac:dyDescent="0.25">
      <c r="A223" s="34">
        <v>45502</v>
      </c>
      <c r="B223" s="35" t="s">
        <v>432</v>
      </c>
      <c r="C223" s="36" t="s">
        <v>192</v>
      </c>
      <c r="D223" s="47" t="s">
        <v>54</v>
      </c>
      <c r="E223" s="43">
        <v>4000</v>
      </c>
      <c r="F223" s="35" t="s">
        <v>694</v>
      </c>
      <c r="G223" s="37" t="s">
        <v>179</v>
      </c>
      <c r="H223" s="35"/>
      <c r="I223" s="35" t="s">
        <v>24</v>
      </c>
    </row>
    <row r="224" spans="1:9" x14ac:dyDescent="0.25">
      <c r="A224" s="34">
        <v>45504</v>
      </c>
      <c r="B224" s="35" t="s">
        <v>433</v>
      </c>
      <c r="C224" s="36" t="s">
        <v>178</v>
      </c>
      <c r="D224" s="47" t="s">
        <v>54</v>
      </c>
      <c r="E224" s="43">
        <v>17625</v>
      </c>
      <c r="F224" s="35" t="s">
        <v>695</v>
      </c>
      <c r="G224" s="37" t="s">
        <v>179</v>
      </c>
      <c r="H224" s="35"/>
      <c r="I224" s="35" t="s">
        <v>24</v>
      </c>
    </row>
    <row r="225" spans="1:9" x14ac:dyDescent="0.25">
      <c r="A225" s="34">
        <v>45504</v>
      </c>
      <c r="B225" s="35" t="s">
        <v>434</v>
      </c>
      <c r="C225" s="36" t="s">
        <v>192</v>
      </c>
      <c r="D225" s="47" t="s">
        <v>54</v>
      </c>
      <c r="E225" s="43">
        <v>7500</v>
      </c>
      <c r="F225" s="35" t="s">
        <v>696</v>
      </c>
      <c r="G225" s="37" t="s">
        <v>179</v>
      </c>
      <c r="H225" s="35"/>
      <c r="I225" s="35" t="s">
        <v>24</v>
      </c>
    </row>
    <row r="226" spans="1:9" x14ac:dyDescent="0.25">
      <c r="A226" s="34">
        <v>45504</v>
      </c>
      <c r="B226" s="35" t="s">
        <v>435</v>
      </c>
      <c r="C226" s="36" t="s">
        <v>221</v>
      </c>
      <c r="D226" s="47" t="s">
        <v>54</v>
      </c>
      <c r="E226" s="43">
        <v>12300</v>
      </c>
      <c r="F226" s="35" t="s">
        <v>697</v>
      </c>
      <c r="G226" s="37" t="s">
        <v>179</v>
      </c>
      <c r="H226" s="35"/>
      <c r="I226" s="35" t="s">
        <v>24</v>
      </c>
    </row>
    <row r="227" spans="1:9" x14ac:dyDescent="0.25">
      <c r="A227" s="34">
        <v>45504</v>
      </c>
      <c r="B227" s="35" t="s">
        <v>436</v>
      </c>
      <c r="C227" s="36" t="s">
        <v>221</v>
      </c>
      <c r="D227" s="47" t="s">
        <v>54</v>
      </c>
      <c r="E227" s="43">
        <v>10500</v>
      </c>
      <c r="F227" s="35" t="s">
        <v>697</v>
      </c>
      <c r="G227" s="37" t="s">
        <v>179</v>
      </c>
      <c r="H227" s="35"/>
      <c r="I227" s="35" t="s">
        <v>24</v>
      </c>
    </row>
    <row r="228" spans="1:9" x14ac:dyDescent="0.25">
      <c r="A228" s="34">
        <v>45502</v>
      </c>
      <c r="B228" s="35" t="s">
        <v>437</v>
      </c>
      <c r="C228" s="36" t="s">
        <v>455</v>
      </c>
      <c r="D228" s="47" t="s">
        <v>722</v>
      </c>
      <c r="E228" s="43">
        <v>276946</v>
      </c>
      <c r="F228" s="35" t="s">
        <v>698</v>
      </c>
      <c r="G228" s="37" t="s">
        <v>179</v>
      </c>
      <c r="H228" s="35"/>
      <c r="I228" s="35" t="s">
        <v>211</v>
      </c>
    </row>
    <row r="229" spans="1:9" x14ac:dyDescent="0.25">
      <c r="A229" s="34">
        <v>45502</v>
      </c>
      <c r="B229" s="35" t="s">
        <v>438</v>
      </c>
      <c r="C229" s="36" t="s">
        <v>192</v>
      </c>
      <c r="D229" s="47" t="s">
        <v>54</v>
      </c>
      <c r="E229" s="43">
        <v>19200</v>
      </c>
      <c r="F229" s="35" t="s">
        <v>699</v>
      </c>
      <c r="G229" s="37" t="s">
        <v>179</v>
      </c>
      <c r="H229" s="35"/>
      <c r="I229" s="35" t="s">
        <v>24</v>
      </c>
    </row>
    <row r="230" spans="1:9" x14ac:dyDescent="0.25">
      <c r="A230" s="34">
        <v>45502</v>
      </c>
      <c r="B230" s="35" t="s">
        <v>362</v>
      </c>
      <c r="C230" s="36" t="s">
        <v>192</v>
      </c>
      <c r="D230" s="47" t="s">
        <v>54</v>
      </c>
      <c r="E230" s="43">
        <v>42000</v>
      </c>
      <c r="F230" s="35" t="s">
        <v>700</v>
      </c>
      <c r="G230" s="37" t="s">
        <v>179</v>
      </c>
      <c r="H230" s="35"/>
      <c r="I230" s="35" t="s">
        <v>24</v>
      </c>
    </row>
    <row r="231" spans="1:9" x14ac:dyDescent="0.25">
      <c r="A231" s="34">
        <v>45502</v>
      </c>
      <c r="B231" s="35" t="s">
        <v>439</v>
      </c>
      <c r="C231" s="36" t="s">
        <v>177</v>
      </c>
      <c r="D231" s="47" t="s">
        <v>54</v>
      </c>
      <c r="E231" s="43">
        <v>52812.37</v>
      </c>
      <c r="F231" s="35" t="s">
        <v>701</v>
      </c>
      <c r="G231" s="37" t="s">
        <v>179</v>
      </c>
      <c r="H231" s="41"/>
      <c r="I231" s="35" t="s">
        <v>24</v>
      </c>
    </row>
    <row r="232" spans="1:9" x14ac:dyDescent="0.25">
      <c r="A232" s="34">
        <v>45502</v>
      </c>
      <c r="B232" s="35" t="s">
        <v>440</v>
      </c>
      <c r="C232" s="36" t="s">
        <v>221</v>
      </c>
      <c r="D232" s="47" t="s">
        <v>54</v>
      </c>
      <c r="E232" s="43">
        <v>19750</v>
      </c>
      <c r="F232" s="35" t="s">
        <v>702</v>
      </c>
      <c r="G232" s="37" t="s">
        <v>179</v>
      </c>
      <c r="H232" s="35"/>
      <c r="I232" s="35" t="s">
        <v>24</v>
      </c>
    </row>
    <row r="233" spans="1:9" x14ac:dyDescent="0.25">
      <c r="A233" s="34">
        <v>45502</v>
      </c>
      <c r="B233" s="35" t="s">
        <v>441</v>
      </c>
      <c r="C233" s="36" t="s">
        <v>208</v>
      </c>
      <c r="D233" s="47" t="s">
        <v>55</v>
      </c>
      <c r="E233" s="43">
        <v>33508.400000000001</v>
      </c>
      <c r="F233" s="35" t="s">
        <v>703</v>
      </c>
      <c r="G233" s="37" t="s">
        <v>179</v>
      </c>
      <c r="H233" s="35"/>
      <c r="I233" s="35" t="s">
        <v>35</v>
      </c>
    </row>
    <row r="234" spans="1:9" x14ac:dyDescent="0.25">
      <c r="A234" s="34">
        <v>45503</v>
      </c>
      <c r="B234" s="35" t="s">
        <v>442</v>
      </c>
      <c r="C234" s="36" t="s">
        <v>495</v>
      </c>
      <c r="D234" s="47" t="s">
        <v>54</v>
      </c>
      <c r="E234" s="43">
        <v>110398</v>
      </c>
      <c r="F234" s="35" t="s">
        <v>704</v>
      </c>
      <c r="G234" s="37" t="s">
        <v>179</v>
      </c>
      <c r="H234" s="35"/>
      <c r="I234" s="35" t="s">
        <v>24</v>
      </c>
    </row>
    <row r="235" spans="1:9" x14ac:dyDescent="0.25">
      <c r="A235" s="34">
        <v>45503</v>
      </c>
      <c r="B235" s="35" t="s">
        <v>443</v>
      </c>
      <c r="C235" s="36" t="s">
        <v>496</v>
      </c>
      <c r="D235" s="47" t="s">
        <v>90</v>
      </c>
      <c r="E235" s="43">
        <v>1190000</v>
      </c>
      <c r="F235" s="35" t="s">
        <v>705</v>
      </c>
      <c r="G235" s="37" t="s">
        <v>179</v>
      </c>
      <c r="H235" s="35"/>
      <c r="I235" s="35" t="s">
        <v>42</v>
      </c>
    </row>
    <row r="236" spans="1:9" x14ac:dyDescent="0.25">
      <c r="A236" s="34">
        <v>45503</v>
      </c>
      <c r="B236" s="35" t="s">
        <v>444</v>
      </c>
      <c r="C236" s="36" t="s">
        <v>203</v>
      </c>
      <c r="D236" s="47" t="s">
        <v>717</v>
      </c>
      <c r="E236" s="43">
        <v>150000</v>
      </c>
      <c r="F236" s="35" t="s">
        <v>706</v>
      </c>
      <c r="G236" s="37" t="s">
        <v>179</v>
      </c>
      <c r="H236" s="35"/>
      <c r="I236" s="35" t="s">
        <v>102</v>
      </c>
    </row>
    <row r="237" spans="1:9" x14ac:dyDescent="0.25">
      <c r="A237" s="34">
        <v>45504</v>
      </c>
      <c r="B237" s="35" t="s">
        <v>228</v>
      </c>
      <c r="C237" s="36" t="s">
        <v>196</v>
      </c>
      <c r="D237" s="47" t="s">
        <v>51</v>
      </c>
      <c r="E237" s="43">
        <v>314417.82</v>
      </c>
      <c r="F237" s="35" t="s">
        <v>707</v>
      </c>
      <c r="G237" s="37" t="s">
        <v>179</v>
      </c>
      <c r="H237" s="35"/>
      <c r="I237" s="35" t="s">
        <v>13</v>
      </c>
    </row>
    <row r="238" spans="1:9" x14ac:dyDescent="0.25">
      <c r="A238" s="34">
        <v>45504</v>
      </c>
      <c r="B238" s="35" t="s">
        <v>270</v>
      </c>
      <c r="C238" s="36" t="s">
        <v>196</v>
      </c>
      <c r="D238" s="47" t="s">
        <v>51</v>
      </c>
      <c r="E238" s="43">
        <v>439998.16</v>
      </c>
      <c r="F238" s="35" t="s">
        <v>708</v>
      </c>
      <c r="G238" s="37" t="s">
        <v>179</v>
      </c>
      <c r="H238" s="35"/>
      <c r="I238" s="35" t="s">
        <v>13</v>
      </c>
    </row>
    <row r="239" spans="1:9" x14ac:dyDescent="0.25">
      <c r="A239" s="34">
        <v>45504</v>
      </c>
      <c r="B239" s="35" t="s">
        <v>238</v>
      </c>
      <c r="C239" s="36" t="s">
        <v>172</v>
      </c>
      <c r="D239" s="47" t="s">
        <v>57</v>
      </c>
      <c r="E239" s="43">
        <v>5400</v>
      </c>
      <c r="F239" s="35" t="s">
        <v>709</v>
      </c>
      <c r="G239" s="37" t="s">
        <v>179</v>
      </c>
      <c r="H239" s="35"/>
      <c r="I239" s="35" t="s">
        <v>18</v>
      </c>
    </row>
    <row r="240" spans="1:9" x14ac:dyDescent="0.25">
      <c r="A240" s="34">
        <v>45496</v>
      </c>
      <c r="B240" s="35" t="s">
        <v>497</v>
      </c>
      <c r="C240" s="36" t="s">
        <v>177</v>
      </c>
      <c r="D240" s="47" t="s">
        <v>54</v>
      </c>
      <c r="E240" s="43">
        <v>5662.8</v>
      </c>
      <c r="F240" s="35" t="s">
        <v>710</v>
      </c>
      <c r="G240" s="37" t="s">
        <v>179</v>
      </c>
      <c r="H240" s="35"/>
      <c r="I240" s="35" t="s">
        <v>24</v>
      </c>
    </row>
    <row r="241" spans="1:9" x14ac:dyDescent="0.25">
      <c r="A241" s="34">
        <v>45499</v>
      </c>
      <c r="B241" s="35" t="s">
        <v>498</v>
      </c>
      <c r="C241" s="36" t="s">
        <v>448</v>
      </c>
      <c r="D241" s="47" t="s">
        <v>720</v>
      </c>
      <c r="E241" s="43">
        <v>8248.2000000000007</v>
      </c>
      <c r="F241" s="35" t="s">
        <v>711</v>
      </c>
      <c r="G241" s="37" t="s">
        <v>179</v>
      </c>
      <c r="H241" s="35"/>
      <c r="I241" s="35" t="s">
        <v>180</v>
      </c>
    </row>
    <row r="242" spans="1:9" x14ac:dyDescent="0.25">
      <c r="A242" s="34">
        <v>45499</v>
      </c>
      <c r="B242" s="35" t="s">
        <v>389</v>
      </c>
      <c r="C242" s="36" t="s">
        <v>174</v>
      </c>
      <c r="D242" s="47" t="s">
        <v>54</v>
      </c>
      <c r="E242" s="43">
        <v>115050</v>
      </c>
      <c r="F242" s="35" t="s">
        <v>712</v>
      </c>
      <c r="G242" s="37" t="s">
        <v>179</v>
      </c>
      <c r="H242" s="35"/>
      <c r="I242" s="35" t="s">
        <v>24</v>
      </c>
    </row>
    <row r="243" spans="1:9" x14ac:dyDescent="0.25">
      <c r="A243" s="34">
        <v>45499</v>
      </c>
      <c r="B243" s="35" t="s">
        <v>306</v>
      </c>
      <c r="C243" s="36" t="s">
        <v>486</v>
      </c>
      <c r="D243" s="47" t="s">
        <v>74</v>
      </c>
      <c r="E243" s="43">
        <v>247640.41</v>
      </c>
      <c r="F243" s="35" t="s">
        <v>713</v>
      </c>
      <c r="G243" s="37" t="s">
        <v>179</v>
      </c>
      <c r="H243" s="35"/>
      <c r="I243" s="35" t="s">
        <v>14</v>
      </c>
    </row>
    <row r="244" spans="1:9" x14ac:dyDescent="0.25">
      <c r="A244" s="20"/>
      <c r="B244" s="20"/>
      <c r="C244" s="13"/>
      <c r="D244" s="33" t="s">
        <v>714</v>
      </c>
      <c r="E244" s="46">
        <f>SUM(E12:E243)</f>
        <v>35252807.489999972</v>
      </c>
      <c r="F244" s="20"/>
      <c r="G244" s="20"/>
      <c r="H244" s="20"/>
      <c r="I244" s="20"/>
    </row>
    <row r="248" spans="1:9" ht="15.75" x14ac:dyDescent="0.25">
      <c r="C248" s="27" t="s">
        <v>199</v>
      </c>
      <c r="D248" s="27" t="s">
        <v>200</v>
      </c>
    </row>
    <row r="249" spans="1:9" ht="15.75" x14ac:dyDescent="0.25">
      <c r="C249" s="27" t="s">
        <v>201</v>
      </c>
      <c r="D249" s="27" t="s">
        <v>202</v>
      </c>
    </row>
  </sheetData>
  <autoFilter ref="A11:I231" xr:uid="{00000000-0001-0000-0000-000000000000}">
    <sortState xmlns:xlrd2="http://schemas.microsoft.com/office/spreadsheetml/2017/richdata2" ref="A12:I231">
      <sortCondition ref="C11:C231"/>
    </sortState>
  </autoFilter>
  <phoneticPr fontId="16" type="noConversion"/>
  <pageMargins left="0.70866141732283472" right="0.70866141732283472" top="0.74803149606299213" bottom="0.74803149606299213" header="0.31496062992125984" footer="0.31496062992125984"/>
  <pageSetup scale="65" fitToHeight="0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6"/>
  <sheetViews>
    <sheetView topLeftCell="B201" workbookViewId="0">
      <selection activeCell="E3" sqref="E3:E234"/>
    </sheetView>
  </sheetViews>
  <sheetFormatPr baseColWidth="10" defaultRowHeight="15" x14ac:dyDescent="0.25"/>
  <cols>
    <col min="4" max="4" width="11.42578125" customWidth="1"/>
    <col min="5" max="5" width="44.85546875" bestFit="1" customWidth="1"/>
    <col min="6" max="6" width="13.5703125" bestFit="1" customWidth="1"/>
    <col min="7" max="7" width="90.140625" bestFit="1" customWidth="1"/>
  </cols>
  <sheetData>
    <row r="1" spans="1:10" x14ac:dyDescent="0.25">
      <c r="A1" s="5" t="s">
        <v>48</v>
      </c>
      <c r="B1" s="5" t="s">
        <v>49</v>
      </c>
    </row>
    <row r="2" spans="1:10" ht="56.25" x14ac:dyDescent="0.25">
      <c r="A2" s="6" t="s">
        <v>50</v>
      </c>
      <c r="B2" s="7" t="s">
        <v>10</v>
      </c>
      <c r="F2" t="s">
        <v>49</v>
      </c>
      <c r="G2" t="s">
        <v>48</v>
      </c>
    </row>
    <row r="3" spans="1:10" ht="45" x14ac:dyDescent="0.25">
      <c r="A3" s="6" t="s">
        <v>51</v>
      </c>
      <c r="B3" s="7" t="s">
        <v>13</v>
      </c>
      <c r="D3" s="20" t="s">
        <v>100</v>
      </c>
      <c r="E3" t="e">
        <f>+VLOOKUP(D3,Tabla13[],2,FALSE)</f>
        <v>#N/A</v>
      </c>
      <c r="F3" s="8" t="s">
        <v>10</v>
      </c>
      <c r="G3" s="8" t="s">
        <v>50</v>
      </c>
      <c r="I3" s="3" t="s">
        <v>13</v>
      </c>
      <c r="J3" t="str">
        <f>+VLOOKUP(I3,Tabla13[],2,FALSE)</f>
        <v>UTILES MENORES MEDICOS-QUIRURGICOS</v>
      </c>
    </row>
    <row r="4" spans="1:10" ht="33.75" x14ac:dyDescent="0.25">
      <c r="A4" s="6" t="s">
        <v>52</v>
      </c>
      <c r="B4" s="7" t="s">
        <v>25</v>
      </c>
      <c r="D4" s="20" t="s">
        <v>249</v>
      </c>
      <c r="E4" t="e">
        <f>+VLOOKUP(D4,Tabla13[],2,FALSE)</f>
        <v>#N/A</v>
      </c>
      <c r="F4" s="8" t="s">
        <v>13</v>
      </c>
      <c r="G4" s="8" t="s">
        <v>51</v>
      </c>
      <c r="I4" s="3" t="s">
        <v>21</v>
      </c>
      <c r="J4" t="str">
        <f>+VLOOKUP(I4,Tabla13[],2,FALSE)</f>
        <v>EQUIPO MEDICOS Y DE LABORATORIO</v>
      </c>
    </row>
    <row r="5" spans="1:10" x14ac:dyDescent="0.25">
      <c r="A5" s="6" t="s">
        <v>53</v>
      </c>
      <c r="B5" s="7" t="s">
        <v>36</v>
      </c>
      <c r="D5" s="20" t="s">
        <v>171</v>
      </c>
      <c r="E5" t="e">
        <f>+VLOOKUP(D5,Tabla13[],2,FALSE)</f>
        <v>#N/A</v>
      </c>
      <c r="F5" s="8" t="s">
        <v>25</v>
      </c>
      <c r="G5" s="8" t="s">
        <v>52</v>
      </c>
      <c r="I5" s="3" t="s">
        <v>13</v>
      </c>
      <c r="J5" t="str">
        <f>+VLOOKUP(I5,Tabla13[],2,FALSE)</f>
        <v>UTILES MENORES MEDICOS-QUIRURGICOS</v>
      </c>
    </row>
    <row r="6" spans="1:10" ht="45" x14ac:dyDescent="0.25">
      <c r="A6" s="6" t="s">
        <v>54</v>
      </c>
      <c r="B6" s="7" t="s">
        <v>24</v>
      </c>
      <c r="D6" s="20" t="s">
        <v>37</v>
      </c>
      <c r="E6" t="str">
        <f>+VLOOKUP(D6,Tabla13[],2,FALSE)</f>
        <v>FLETE</v>
      </c>
      <c r="F6" s="8" t="s">
        <v>36</v>
      </c>
      <c r="G6" s="8" t="s">
        <v>53</v>
      </c>
      <c r="I6" s="3" t="s">
        <v>18</v>
      </c>
      <c r="J6" t="str">
        <f>+VLOOKUP(I6,Tabla13[],2,FALSE)</f>
        <v>PRODUCTOS MEDICINALES PARA USO HUMANO</v>
      </c>
    </row>
    <row r="7" spans="1:10" ht="45" x14ac:dyDescent="0.25">
      <c r="A7" s="6" t="s">
        <v>55</v>
      </c>
      <c r="B7" s="7" t="s">
        <v>35</v>
      </c>
      <c r="D7" s="20" t="s">
        <v>24</v>
      </c>
      <c r="E7" t="str">
        <f>+VLOOKUP(D7,Tabla13[],2,FALSE)</f>
        <v>ALIMENTOS Y BEBIDA PARA PERSONA</v>
      </c>
      <c r="F7" s="8" t="s">
        <v>24</v>
      </c>
      <c r="G7" s="8" t="s">
        <v>54</v>
      </c>
      <c r="I7" s="3" t="s">
        <v>36</v>
      </c>
      <c r="J7" t="str">
        <f>+VLOOKUP(I7,Tabla13[],2,FALSE)</f>
        <v>GAS GLP</v>
      </c>
    </row>
    <row r="8" spans="1:10" x14ac:dyDescent="0.25">
      <c r="A8" s="6" t="s">
        <v>56</v>
      </c>
      <c r="B8" s="7" t="s">
        <v>37</v>
      </c>
      <c r="D8" s="20" t="s">
        <v>20</v>
      </c>
      <c r="E8" t="str">
        <f>+VLOOKUP(D8,Tabla13[],2,FALSE)</f>
        <v>MANTENIMIENTO Y REPARACION DE EQUIPOS MEDICOS SANITARIOS Y DE LABORATORIO</v>
      </c>
      <c r="F8" s="8" t="s">
        <v>35</v>
      </c>
      <c r="G8" s="8" t="s">
        <v>55</v>
      </c>
      <c r="I8" s="3" t="s">
        <v>36</v>
      </c>
      <c r="J8" t="str">
        <f>+VLOOKUP(I8,Tabla13[],2,FALSE)</f>
        <v>GAS GLP</v>
      </c>
    </row>
    <row r="9" spans="1:10" ht="45" x14ac:dyDescent="0.25">
      <c r="A9" s="6" t="s">
        <v>57</v>
      </c>
      <c r="B9" s="7" t="s">
        <v>18</v>
      </c>
      <c r="D9" s="20" t="s">
        <v>17</v>
      </c>
      <c r="E9" t="str">
        <f>+VLOOKUP(D9,Tabla13[],2,FALSE)</f>
        <v>PRODUCTOS ELECTRICOS AFINES}</v>
      </c>
      <c r="F9" s="8" t="s">
        <v>37</v>
      </c>
      <c r="G9" s="8" t="s">
        <v>56</v>
      </c>
      <c r="I9" s="3" t="s">
        <v>24</v>
      </c>
      <c r="J9" t="str">
        <f>+VLOOKUP(I9,Tabla13[],2,FALSE)</f>
        <v>ALIMENTOS Y BEBIDA PARA PERSONA</v>
      </c>
    </row>
    <row r="10" spans="1:10" ht="56.25" x14ac:dyDescent="0.25">
      <c r="A10" s="6" t="s">
        <v>58</v>
      </c>
      <c r="B10" s="7" t="s">
        <v>12</v>
      </c>
      <c r="D10" s="31" t="s">
        <v>42</v>
      </c>
      <c r="E10" t="e">
        <f>+VLOOKUP(D10,Tabla13[],2,FALSE)</f>
        <v>#N/A</v>
      </c>
      <c r="F10" s="8" t="s">
        <v>18</v>
      </c>
      <c r="G10" s="8" t="s">
        <v>57</v>
      </c>
      <c r="I10" s="3" t="s">
        <v>24</v>
      </c>
      <c r="J10" t="str">
        <f>+VLOOKUP(I10,Tabla13[],2,FALSE)</f>
        <v>ALIMENTOS Y BEBIDA PARA PERSONA</v>
      </c>
    </row>
    <row r="11" spans="1:10" ht="45" x14ac:dyDescent="0.25">
      <c r="A11" s="6" t="s">
        <v>59</v>
      </c>
      <c r="B11" s="7" t="s">
        <v>29</v>
      </c>
      <c r="D11" s="20" t="s">
        <v>14</v>
      </c>
      <c r="E11" t="str">
        <f>+VLOOKUP(D11,Tabla13[],2,FALSE)</f>
        <v>LIMPIEZA E HIGIENE</v>
      </c>
      <c r="F11" s="8" t="s">
        <v>12</v>
      </c>
      <c r="G11" s="8" t="s">
        <v>58</v>
      </c>
      <c r="I11" s="3" t="s">
        <v>24</v>
      </c>
      <c r="J11" t="str">
        <f>+VLOOKUP(I11,Tabla13[],2,FALSE)</f>
        <v>ALIMENTOS Y BEBIDA PARA PERSONA</v>
      </c>
    </row>
    <row r="12" spans="1:10" ht="33.75" x14ac:dyDescent="0.25">
      <c r="A12" s="6" t="s">
        <v>60</v>
      </c>
      <c r="B12" s="7" t="s">
        <v>31</v>
      </c>
      <c r="D12" s="20" t="s">
        <v>18</v>
      </c>
      <c r="E12" t="str">
        <f>+VLOOKUP(D12,Tabla13[],2,FALSE)</f>
        <v>PRODUCTOS MEDICINALES PARA USO HUMANO</v>
      </c>
      <c r="F12" s="8" t="s">
        <v>29</v>
      </c>
      <c r="G12" s="8" t="s">
        <v>59</v>
      </c>
      <c r="I12" s="3" t="s">
        <v>24</v>
      </c>
      <c r="J12" t="str">
        <f>+VLOOKUP(I12,Tabla13[],2,FALSE)</f>
        <v>ALIMENTOS Y BEBIDA PARA PERSONA</v>
      </c>
    </row>
    <row r="13" spans="1:10" ht="22.5" x14ac:dyDescent="0.25">
      <c r="A13" s="6" t="s">
        <v>61</v>
      </c>
      <c r="B13" s="7" t="s">
        <v>19</v>
      </c>
      <c r="D13" s="23" t="s">
        <v>180</v>
      </c>
      <c r="E13" t="e">
        <f>+VLOOKUP(D13,Tabla13[],2,FALSE)</f>
        <v>#N/A</v>
      </c>
      <c r="F13" s="8" t="s">
        <v>31</v>
      </c>
      <c r="G13" s="8" t="s">
        <v>60</v>
      </c>
      <c r="I13" s="3" t="s">
        <v>24</v>
      </c>
      <c r="J13" t="str">
        <f>+VLOOKUP(I13,Tabla13[],2,FALSE)</f>
        <v>ALIMENTOS Y BEBIDA PARA PERSONA</v>
      </c>
    </row>
    <row r="14" spans="1:10" ht="33.75" x14ac:dyDescent="0.25">
      <c r="A14" s="6" t="s">
        <v>62</v>
      </c>
      <c r="B14" s="7" t="s">
        <v>33</v>
      </c>
      <c r="D14" s="20" t="s">
        <v>18</v>
      </c>
      <c r="E14" t="str">
        <f>+VLOOKUP(D14,Tabla13[],2,FALSE)</f>
        <v>PRODUCTOS MEDICINALES PARA USO HUMANO</v>
      </c>
      <c r="F14" s="8" t="s">
        <v>19</v>
      </c>
      <c r="G14" s="8" t="s">
        <v>61</v>
      </c>
      <c r="I14" s="3" t="s">
        <v>24</v>
      </c>
      <c r="J14" t="str">
        <f>+VLOOKUP(I14,Tabla13[],2,FALSE)</f>
        <v>ALIMENTOS Y BEBIDA PARA PERSONA</v>
      </c>
    </row>
    <row r="15" spans="1:10" ht="22.5" x14ac:dyDescent="0.25">
      <c r="A15" s="6" t="s">
        <v>63</v>
      </c>
      <c r="B15" s="7" t="s">
        <v>30</v>
      </c>
      <c r="D15" s="20" t="s">
        <v>11</v>
      </c>
      <c r="E15" t="str">
        <f>+VLOOKUP(D15,Tabla13[],2,FALSE)</f>
        <v>MATERIAL PARA LIMPIEZA</v>
      </c>
      <c r="F15" s="8" t="s">
        <v>33</v>
      </c>
      <c r="G15" s="8" t="s">
        <v>62</v>
      </c>
      <c r="I15" s="3" t="s">
        <v>24</v>
      </c>
      <c r="J15" t="str">
        <f>+VLOOKUP(I15,Tabla13[],2,FALSE)</f>
        <v>ALIMENTOS Y BEBIDA PARA PERSONA</v>
      </c>
    </row>
    <row r="16" spans="1:10" x14ac:dyDescent="0.25">
      <c r="A16" s="6" t="s">
        <v>64</v>
      </c>
      <c r="B16" s="7" t="s">
        <v>23</v>
      </c>
      <c r="D16" s="20" t="s">
        <v>24</v>
      </c>
      <c r="E16" t="str">
        <f>+VLOOKUP(D16,Tabla13[],2,FALSE)</f>
        <v>ALIMENTOS Y BEBIDA PARA PERSONA</v>
      </c>
      <c r="F16" s="8" t="s">
        <v>30</v>
      </c>
      <c r="G16" s="8" t="s">
        <v>63</v>
      </c>
      <c r="I16" s="3" t="s">
        <v>24</v>
      </c>
      <c r="J16" t="str">
        <f>+VLOOKUP(I16,Tabla13[],2,FALSE)</f>
        <v>ALIMENTOS Y BEBIDA PARA PERSONA</v>
      </c>
    </row>
    <row r="17" spans="1:10" ht="33.75" x14ac:dyDescent="0.25">
      <c r="A17" s="6" t="s">
        <v>65</v>
      </c>
      <c r="B17" s="7" t="s">
        <v>11</v>
      </c>
      <c r="D17" s="20" t="s">
        <v>18</v>
      </c>
      <c r="E17" t="str">
        <f>+VLOOKUP(D17,Tabla13[],2,FALSE)</f>
        <v>PRODUCTOS MEDICINALES PARA USO HUMANO</v>
      </c>
      <c r="F17" s="8" t="s">
        <v>23</v>
      </c>
      <c r="G17" s="8" t="s">
        <v>64</v>
      </c>
      <c r="I17" s="3" t="s">
        <v>24</v>
      </c>
      <c r="J17" t="str">
        <f>+VLOOKUP(I17,Tabla13[],2,FALSE)</f>
        <v>ALIMENTOS Y BEBIDA PARA PERSONA</v>
      </c>
    </row>
    <row r="18" spans="1:10" ht="33.75" x14ac:dyDescent="0.25">
      <c r="A18" s="6" t="s">
        <v>66</v>
      </c>
      <c r="B18" s="7" t="s">
        <v>17</v>
      </c>
      <c r="D18" s="31" t="s">
        <v>13</v>
      </c>
      <c r="E18" t="str">
        <f>+VLOOKUP(D18,Tabla13[],2,FALSE)</f>
        <v>UTILES MENORES MEDICOS-QUIRURGICOS</v>
      </c>
      <c r="F18" s="8" t="s">
        <v>11</v>
      </c>
      <c r="G18" s="8" t="s">
        <v>65</v>
      </c>
      <c r="I18" s="3" t="s">
        <v>24</v>
      </c>
      <c r="J18" t="str">
        <f>+VLOOKUP(I18,Tabla13[],2,FALSE)</f>
        <v>ALIMENTOS Y BEBIDA PARA PERSONA</v>
      </c>
    </row>
    <row r="19" spans="1:10" ht="78.75" x14ac:dyDescent="0.25">
      <c r="A19" s="6" t="s">
        <v>67</v>
      </c>
      <c r="B19" s="7" t="s">
        <v>28</v>
      </c>
      <c r="D19" s="20" t="s">
        <v>24</v>
      </c>
      <c r="E19" t="str">
        <f>+VLOOKUP(D19,Tabla13[],2,FALSE)</f>
        <v>ALIMENTOS Y BEBIDA PARA PERSONA</v>
      </c>
      <c r="F19" s="8" t="s">
        <v>17</v>
      </c>
      <c r="G19" s="8" t="s">
        <v>66</v>
      </c>
      <c r="I19" s="3" t="s">
        <v>24</v>
      </c>
      <c r="J19" t="str">
        <f>+VLOOKUP(I19,Tabla13[],2,FALSE)</f>
        <v>ALIMENTOS Y BEBIDA PARA PERSONA</v>
      </c>
    </row>
    <row r="20" spans="1:10" ht="56.25" x14ac:dyDescent="0.25">
      <c r="A20" s="6" t="s">
        <v>68</v>
      </c>
      <c r="B20" s="7" t="s">
        <v>21</v>
      </c>
      <c r="D20" s="20" t="s">
        <v>25</v>
      </c>
      <c r="E20" t="str">
        <f>+VLOOKUP(D20,Tabla13[],2,FALSE)</f>
        <v>SERVICIO DE CAPACITACION</v>
      </c>
      <c r="F20" s="8" t="s">
        <v>28</v>
      </c>
      <c r="G20" s="8" t="s">
        <v>67</v>
      </c>
      <c r="I20" s="3" t="s">
        <v>24</v>
      </c>
      <c r="J20" t="str">
        <f>+VLOOKUP(I20,Tabla13[],2,FALSE)</f>
        <v>ALIMENTOS Y BEBIDA PARA PERSONA</v>
      </c>
    </row>
    <row r="21" spans="1:10" ht="67.5" x14ac:dyDescent="0.25">
      <c r="A21" s="6" t="s">
        <v>69</v>
      </c>
      <c r="B21" s="7" t="s">
        <v>70</v>
      </c>
      <c r="D21" s="20" t="s">
        <v>36</v>
      </c>
      <c r="E21" t="str">
        <f>+VLOOKUP(D21,Tabla13[],2,FALSE)</f>
        <v>GAS GLP</v>
      </c>
      <c r="F21" s="8" t="s">
        <v>21</v>
      </c>
      <c r="G21" s="8" t="s">
        <v>68</v>
      </c>
      <c r="I21" s="3" t="s">
        <v>24</v>
      </c>
      <c r="J21" t="str">
        <f>+VLOOKUP(I21,Tabla13[],2,FALSE)</f>
        <v>ALIMENTOS Y BEBIDA PARA PERSONA</v>
      </c>
    </row>
    <row r="22" spans="1:10" ht="33.75" x14ac:dyDescent="0.25">
      <c r="A22" s="6" t="s">
        <v>71</v>
      </c>
      <c r="B22" s="7" t="s">
        <v>72</v>
      </c>
      <c r="D22" s="20" t="s">
        <v>35</v>
      </c>
      <c r="E22" t="str">
        <f>+VLOOKUP(D22,Tabla13[],2,FALSE)</f>
        <v>PRODUCTOS QUIMICO DE USO PERSONAL</v>
      </c>
      <c r="F22" s="8" t="s">
        <v>70</v>
      </c>
      <c r="G22" s="8" t="s">
        <v>69</v>
      </c>
      <c r="I22" s="3" t="s">
        <v>11</v>
      </c>
      <c r="J22" t="str">
        <f>+VLOOKUP(I22,Tabla13[],2,FALSE)</f>
        <v>MATERIAL PARA LIMPIEZA</v>
      </c>
    </row>
    <row r="23" spans="1:10" ht="112.5" x14ac:dyDescent="0.25">
      <c r="A23" s="6" t="s">
        <v>73</v>
      </c>
      <c r="B23" s="7" t="s">
        <v>32</v>
      </c>
      <c r="D23" s="20" t="s">
        <v>35</v>
      </c>
      <c r="E23" t="str">
        <f>+VLOOKUP(D23,Tabla13[],2,FALSE)</f>
        <v>PRODUCTOS QUIMICO DE USO PERSONAL</v>
      </c>
      <c r="F23" s="8" t="s">
        <v>72</v>
      </c>
      <c r="G23" s="8" t="s">
        <v>71</v>
      </c>
      <c r="I23" s="3" t="s">
        <v>102</v>
      </c>
      <c r="J23" t="e">
        <f>+VLOOKUP(I23,Tabla13[],2,FALSE)</f>
        <v>#N/A</v>
      </c>
    </row>
    <row r="24" spans="1:10" ht="22.5" x14ac:dyDescent="0.25">
      <c r="A24" s="6" t="s">
        <v>74</v>
      </c>
      <c r="B24" s="7" t="s">
        <v>14</v>
      </c>
      <c r="D24" s="20" t="s">
        <v>13</v>
      </c>
      <c r="E24" t="str">
        <f>+VLOOKUP(D24,Tabla13[],2,FALSE)</f>
        <v>UTILES MENORES MEDICOS-QUIRURGICOS</v>
      </c>
      <c r="F24" s="8" t="s">
        <v>32</v>
      </c>
      <c r="G24" s="8" t="s">
        <v>73</v>
      </c>
      <c r="I24" s="3" t="s">
        <v>102</v>
      </c>
      <c r="J24" t="e">
        <f>+VLOOKUP(I24,Tabla13[],2,FALSE)</f>
        <v>#N/A</v>
      </c>
    </row>
    <row r="25" spans="1:10" x14ac:dyDescent="0.25">
      <c r="A25" s="6" t="s">
        <v>75</v>
      </c>
      <c r="B25" s="7" t="s">
        <v>22</v>
      </c>
      <c r="D25" s="20" t="s">
        <v>36</v>
      </c>
      <c r="E25" t="str">
        <f>+VLOOKUP(D25,Tabla13[],2,FALSE)</f>
        <v>GAS GLP</v>
      </c>
      <c r="F25" s="8" t="s">
        <v>14</v>
      </c>
      <c r="G25" s="8" t="s">
        <v>74</v>
      </c>
      <c r="I25" s="3" t="s">
        <v>35</v>
      </c>
      <c r="J25" t="str">
        <f>+VLOOKUP(I25,Tabla13[],2,FALSE)</f>
        <v>PRODUCTOS QUIMICO DE USO PERSONAL</v>
      </c>
    </row>
    <row r="26" spans="1:10" ht="101.25" x14ac:dyDescent="0.25">
      <c r="A26" s="6" t="s">
        <v>76</v>
      </c>
      <c r="B26" s="7" t="s">
        <v>20</v>
      </c>
      <c r="D26" s="20" t="s">
        <v>36</v>
      </c>
      <c r="E26" t="str">
        <f>+VLOOKUP(D26,Tabla13[],2,FALSE)</f>
        <v>GAS GLP</v>
      </c>
      <c r="F26" s="8" t="s">
        <v>22</v>
      </c>
      <c r="G26" s="8" t="s">
        <v>75</v>
      </c>
      <c r="I26" s="3" t="s">
        <v>37</v>
      </c>
      <c r="J26" t="str">
        <f>+VLOOKUP(I26,Tabla13[],2,FALSE)</f>
        <v>FLETE</v>
      </c>
    </row>
    <row r="27" spans="1:10" ht="101.25" x14ac:dyDescent="0.25">
      <c r="A27" s="6" t="s">
        <v>77</v>
      </c>
      <c r="B27" s="7" t="s">
        <v>20</v>
      </c>
      <c r="D27" s="20" t="s">
        <v>36</v>
      </c>
      <c r="E27" t="str">
        <f>+VLOOKUP(D27,Tabla13[],2,FALSE)</f>
        <v>GAS GLP</v>
      </c>
      <c r="F27" s="8" t="s">
        <v>20</v>
      </c>
      <c r="G27" s="8" t="s">
        <v>76</v>
      </c>
      <c r="I27" s="3" t="s">
        <v>35</v>
      </c>
      <c r="J27" t="str">
        <f>+VLOOKUP(I27,Tabla13[],2,FALSE)</f>
        <v>PRODUCTOS QUIMICO DE USO PERSONAL</v>
      </c>
    </row>
    <row r="28" spans="1:10" ht="45" x14ac:dyDescent="0.25">
      <c r="A28" s="6" t="s">
        <v>54</v>
      </c>
      <c r="B28" s="7" t="s">
        <v>78</v>
      </c>
      <c r="D28" s="20" t="s">
        <v>36</v>
      </c>
      <c r="E28" t="str">
        <f>+VLOOKUP(D28,Tabla13[],2,FALSE)</f>
        <v>GAS GLP</v>
      </c>
      <c r="F28" s="8" t="s">
        <v>20</v>
      </c>
      <c r="G28" s="8" t="s">
        <v>77</v>
      </c>
      <c r="I28" s="3" t="s">
        <v>37</v>
      </c>
      <c r="J28" t="str">
        <f>+VLOOKUP(I28,Tabla13[],2,FALSE)</f>
        <v>FLETE</v>
      </c>
    </row>
    <row r="29" spans="1:10" ht="67.5" x14ac:dyDescent="0.25">
      <c r="A29" s="6" t="s">
        <v>79</v>
      </c>
      <c r="B29" s="7" t="s">
        <v>26</v>
      </c>
      <c r="D29" s="20" t="s">
        <v>24</v>
      </c>
      <c r="E29" t="str">
        <f>+VLOOKUP(D29,Tabla13[],2,FALSE)</f>
        <v>ALIMENTOS Y BEBIDA PARA PERSONA</v>
      </c>
      <c r="F29" s="8" t="s">
        <v>78</v>
      </c>
      <c r="G29" s="8" t="s">
        <v>54</v>
      </c>
      <c r="I29" s="3" t="s">
        <v>35</v>
      </c>
      <c r="J29" t="str">
        <f>+VLOOKUP(I29,Tabla13[],2,FALSE)</f>
        <v>PRODUCTOS QUIMICO DE USO PERSONAL</v>
      </c>
    </row>
    <row r="30" spans="1:10" ht="33.75" x14ac:dyDescent="0.25">
      <c r="A30" s="6" t="s">
        <v>80</v>
      </c>
      <c r="B30" s="7" t="s">
        <v>34</v>
      </c>
      <c r="D30" s="20" t="s">
        <v>18</v>
      </c>
      <c r="E30" t="str">
        <f>+VLOOKUP(D30,Tabla13[],2,FALSE)</f>
        <v>PRODUCTOS MEDICINALES PARA USO HUMANO</v>
      </c>
      <c r="F30" s="8" t="s">
        <v>26</v>
      </c>
      <c r="G30" s="8" t="s">
        <v>79</v>
      </c>
      <c r="I30" s="3" t="s">
        <v>35</v>
      </c>
      <c r="J30" t="str">
        <f>+VLOOKUP(I30,Tabla13[],2,FALSE)</f>
        <v>PRODUCTOS QUIMICO DE USO PERSONAL</v>
      </c>
    </row>
    <row r="31" spans="1:10" ht="101.25" x14ac:dyDescent="0.25">
      <c r="A31" s="6" t="s">
        <v>81</v>
      </c>
      <c r="B31" s="7" t="s">
        <v>16</v>
      </c>
      <c r="D31" s="20" t="s">
        <v>18</v>
      </c>
      <c r="E31" t="str">
        <f>+VLOOKUP(D31,Tabla13[],2,FALSE)</f>
        <v>PRODUCTOS MEDICINALES PARA USO HUMANO</v>
      </c>
      <c r="F31" s="8" t="s">
        <v>34</v>
      </c>
      <c r="G31" s="8" t="s">
        <v>80</v>
      </c>
      <c r="I31" s="3" t="s">
        <v>37</v>
      </c>
      <c r="J31" t="str">
        <f>+VLOOKUP(I31,Tabla13[],2,FALSE)</f>
        <v>FLETE</v>
      </c>
    </row>
    <row r="32" spans="1:10" ht="45" x14ac:dyDescent="0.25">
      <c r="A32" s="6" t="s">
        <v>82</v>
      </c>
      <c r="B32" s="7" t="s">
        <v>45</v>
      </c>
      <c r="D32" s="20" t="s">
        <v>18</v>
      </c>
      <c r="E32" t="str">
        <f>+VLOOKUP(D32,Tabla13[],2,FALSE)</f>
        <v>PRODUCTOS MEDICINALES PARA USO HUMANO</v>
      </c>
      <c r="F32" s="8" t="s">
        <v>16</v>
      </c>
      <c r="G32" s="8" t="s">
        <v>81</v>
      </c>
      <c r="I32" s="3" t="s">
        <v>35</v>
      </c>
      <c r="J32" t="str">
        <f>+VLOOKUP(I32,Tabla13[],2,FALSE)</f>
        <v>PRODUCTOS QUIMICO DE USO PERSONAL</v>
      </c>
    </row>
    <row r="33" spans="1:10" x14ac:dyDescent="0.25">
      <c r="A33" s="6" t="s">
        <v>83</v>
      </c>
      <c r="B33" s="7" t="s">
        <v>38</v>
      </c>
      <c r="D33" s="20" t="s">
        <v>24</v>
      </c>
      <c r="E33" t="str">
        <f>+VLOOKUP(D33,Tabla13[],2,FALSE)</f>
        <v>ALIMENTOS Y BEBIDA PARA PERSONA</v>
      </c>
      <c r="F33" s="8" t="s">
        <v>45</v>
      </c>
      <c r="G33" s="8" t="s">
        <v>82</v>
      </c>
      <c r="I33" s="3" t="s">
        <v>37</v>
      </c>
      <c r="J33" t="str">
        <f>+VLOOKUP(I33,Tabla13[],2,FALSE)</f>
        <v>FLETE</v>
      </c>
    </row>
    <row r="34" spans="1:10" x14ac:dyDescent="0.25">
      <c r="D34" s="20" t="s">
        <v>24</v>
      </c>
      <c r="E34" t="str">
        <f>+VLOOKUP(D34,Tabla13[],2,FALSE)</f>
        <v>ALIMENTOS Y BEBIDA PARA PERSONA</v>
      </c>
      <c r="F34" s="8" t="s">
        <v>38</v>
      </c>
      <c r="G34" s="8" t="s">
        <v>83</v>
      </c>
      <c r="I34" s="3" t="s">
        <v>35</v>
      </c>
      <c r="J34" t="str">
        <f>+VLOOKUP(I34,Tabla13[],2,FALSE)</f>
        <v>PRODUCTOS QUIMICO DE USO PERSONAL</v>
      </c>
    </row>
    <row r="35" spans="1:10" x14ac:dyDescent="0.25">
      <c r="D35" s="20" t="s">
        <v>24</v>
      </c>
      <c r="E35" t="str">
        <f>+VLOOKUP(D35,Tabla13[],2,FALSE)</f>
        <v>ALIMENTOS Y BEBIDA PARA PERSONA</v>
      </c>
      <c r="I35" s="3" t="s">
        <v>37</v>
      </c>
      <c r="J35" t="str">
        <f>+VLOOKUP(I35,Tabla13[],2,FALSE)</f>
        <v>FLETE</v>
      </c>
    </row>
    <row r="36" spans="1:10" x14ac:dyDescent="0.25">
      <c r="D36" s="20" t="s">
        <v>24</v>
      </c>
      <c r="E36" t="str">
        <f>+VLOOKUP(D36,Tabla13[],2,FALSE)</f>
        <v>ALIMENTOS Y BEBIDA PARA PERSONA</v>
      </c>
      <c r="I36" s="3" t="s">
        <v>35</v>
      </c>
      <c r="J36" t="str">
        <f>+VLOOKUP(I36,Tabla13[],2,FALSE)</f>
        <v>PRODUCTOS QUIMICO DE USO PERSONAL</v>
      </c>
    </row>
    <row r="37" spans="1:10" x14ac:dyDescent="0.25">
      <c r="D37" s="20" t="s">
        <v>24</v>
      </c>
      <c r="E37" t="str">
        <f>+VLOOKUP(D37,Tabla13[],2,FALSE)</f>
        <v>ALIMENTOS Y BEBIDA PARA PERSONA</v>
      </c>
      <c r="I37" s="3" t="s">
        <v>37</v>
      </c>
      <c r="J37" t="str">
        <f>+VLOOKUP(I37,Tabla13[],2,FALSE)</f>
        <v>FLETE</v>
      </c>
    </row>
    <row r="38" spans="1:10" x14ac:dyDescent="0.25">
      <c r="D38" s="20" t="s">
        <v>24</v>
      </c>
      <c r="E38" t="str">
        <f>+VLOOKUP(D38,Tabla13[],2,FALSE)</f>
        <v>ALIMENTOS Y BEBIDA PARA PERSONA</v>
      </c>
      <c r="I38" s="3" t="s">
        <v>13</v>
      </c>
      <c r="J38" t="str">
        <f>+VLOOKUP(I38,Tabla13[],2,FALSE)</f>
        <v>UTILES MENORES MEDICOS-QUIRURGICOS</v>
      </c>
    </row>
    <row r="39" spans="1:10" x14ac:dyDescent="0.25">
      <c r="D39" s="20" t="s">
        <v>24</v>
      </c>
      <c r="E39" t="str">
        <f>+VLOOKUP(D39,Tabla13[],2,FALSE)</f>
        <v>ALIMENTOS Y BEBIDA PARA PERSONA</v>
      </c>
      <c r="I39" s="3" t="s">
        <v>41</v>
      </c>
      <c r="J39" t="e">
        <f>+VLOOKUP(I39,Tabla13[],2,FALSE)</f>
        <v>#N/A</v>
      </c>
    </row>
    <row r="40" spans="1:10" x14ac:dyDescent="0.25">
      <c r="D40" s="20" t="s">
        <v>18</v>
      </c>
      <c r="E40" t="str">
        <f>+VLOOKUP(D40,Tabla13[],2,FALSE)</f>
        <v>PRODUCTOS MEDICINALES PARA USO HUMANO</v>
      </c>
      <c r="I40" s="3" t="s">
        <v>21</v>
      </c>
      <c r="J40" t="str">
        <f>+VLOOKUP(I40,Tabla13[],2,FALSE)</f>
        <v>EQUIPO MEDICOS Y DE LABORATORIO</v>
      </c>
    </row>
    <row r="41" spans="1:10" x14ac:dyDescent="0.25">
      <c r="D41" s="20" t="s">
        <v>24</v>
      </c>
      <c r="E41" t="str">
        <f>+VLOOKUP(D41,Tabla13[],2,FALSE)</f>
        <v>ALIMENTOS Y BEBIDA PARA PERSONA</v>
      </c>
      <c r="I41" s="3" t="s">
        <v>17</v>
      </c>
      <c r="J41" t="str">
        <f>+VLOOKUP(I41,Tabla13[],2,FALSE)</f>
        <v>PRODUCTOS ELECTRICOS AFINES}</v>
      </c>
    </row>
    <row r="42" spans="1:10" x14ac:dyDescent="0.25">
      <c r="D42" s="20" t="s">
        <v>18</v>
      </c>
      <c r="E42" t="str">
        <f>+VLOOKUP(D42,Tabla13[],2,FALSE)</f>
        <v>PRODUCTOS MEDICINALES PARA USO HUMANO</v>
      </c>
      <c r="I42" s="3" t="s">
        <v>108</v>
      </c>
      <c r="J42" t="e">
        <f>+VLOOKUP(I42,Tabla13[],2,FALSE)</f>
        <v>#N/A</v>
      </c>
    </row>
    <row r="43" spans="1:10" x14ac:dyDescent="0.25">
      <c r="D43" s="20" t="s">
        <v>24</v>
      </c>
      <c r="E43" t="str">
        <f>+VLOOKUP(D43,Tabla13[],2,FALSE)</f>
        <v>ALIMENTOS Y BEBIDA PARA PERSONA</v>
      </c>
      <c r="I43" s="3" t="s">
        <v>24</v>
      </c>
      <c r="J43" t="str">
        <f>+VLOOKUP(I43,Tabla13[],2,FALSE)</f>
        <v>ALIMENTOS Y BEBIDA PARA PERSONA</v>
      </c>
    </row>
    <row r="44" spans="1:10" x14ac:dyDescent="0.25">
      <c r="D44" s="23" t="s">
        <v>24</v>
      </c>
      <c r="E44" t="str">
        <f>+VLOOKUP(D44,Tabla13[],2,FALSE)</f>
        <v>ALIMENTOS Y BEBIDA PARA PERSONA</v>
      </c>
      <c r="I44" s="3" t="s">
        <v>30</v>
      </c>
      <c r="J44" t="str">
        <f>+VLOOKUP(I44,Tabla13[],2,FALSE)</f>
        <v>ARTICULOS PLASTICOS</v>
      </c>
    </row>
    <row r="45" spans="1:10" x14ac:dyDescent="0.25">
      <c r="D45" s="20" t="s">
        <v>24</v>
      </c>
      <c r="E45" t="str">
        <f>+VLOOKUP(D45,Tabla13[],2,FALSE)</f>
        <v>ALIMENTOS Y BEBIDA PARA PERSONA</v>
      </c>
      <c r="I45" s="3" t="s">
        <v>10</v>
      </c>
      <c r="J45" t="str">
        <f>+VLOOKUP(I45,Tabla13[],2,FALSE)</f>
        <v>PRODUCTOR Y UTILES VARIOS NO IDENTIFICADOS</v>
      </c>
    </row>
    <row r="46" spans="1:10" x14ac:dyDescent="0.25">
      <c r="D46" s="20" t="s">
        <v>34</v>
      </c>
      <c r="E46" t="str">
        <f>+VLOOKUP(D46,Tabla13[],2,FALSE)</f>
        <v>UTILES DE COCINA Y COMEDOR</v>
      </c>
      <c r="I46" s="3" t="s">
        <v>98</v>
      </c>
      <c r="J46" t="e">
        <f>+VLOOKUP(I46,Tabla13[],2,FALSE)</f>
        <v>#N/A</v>
      </c>
    </row>
    <row r="47" spans="1:10" x14ac:dyDescent="0.25">
      <c r="D47" s="20" t="s">
        <v>24</v>
      </c>
      <c r="E47" t="str">
        <f>+VLOOKUP(D47,Tabla13[],2,FALSE)</f>
        <v>ALIMENTOS Y BEBIDA PARA PERSONA</v>
      </c>
      <c r="I47" s="3" t="s">
        <v>10</v>
      </c>
      <c r="J47" t="str">
        <f>+VLOOKUP(I47,Tabla13[],2,FALSE)</f>
        <v>PRODUCTOR Y UTILES VARIOS NO IDENTIFICADOS</v>
      </c>
    </row>
    <row r="48" spans="1:10" x14ac:dyDescent="0.25">
      <c r="D48" s="20" t="s">
        <v>24</v>
      </c>
      <c r="E48" t="str">
        <f>+VLOOKUP(D48,Tabla13[],2,FALSE)</f>
        <v>ALIMENTOS Y BEBIDA PARA PERSONA</v>
      </c>
      <c r="I48" s="3" t="s">
        <v>41</v>
      </c>
      <c r="J48" t="e">
        <f>+VLOOKUP(I48,Tabla13[],2,FALSE)</f>
        <v>#N/A</v>
      </c>
    </row>
    <row r="49" spans="4:10" x14ac:dyDescent="0.25">
      <c r="D49" s="20" t="s">
        <v>24</v>
      </c>
      <c r="E49" t="str">
        <f>+VLOOKUP(D49,Tabla13[],2,FALSE)</f>
        <v>ALIMENTOS Y BEBIDA PARA PERSONA</v>
      </c>
      <c r="I49" s="3" t="s">
        <v>12</v>
      </c>
      <c r="J49" t="str">
        <f>+VLOOKUP(I49,Tabla13[],2,FALSE)</f>
        <v>UTILES Y MATERIALES DE OFICINA E INFORMATICA</v>
      </c>
    </row>
    <row r="50" spans="4:10" x14ac:dyDescent="0.25">
      <c r="D50" s="20" t="s">
        <v>24</v>
      </c>
      <c r="E50" t="str">
        <f>+VLOOKUP(D50,Tabla13[],2,FALSE)</f>
        <v>ALIMENTOS Y BEBIDA PARA PERSONA</v>
      </c>
      <c r="I50" s="3" t="s">
        <v>24</v>
      </c>
      <c r="J50" t="str">
        <f>+VLOOKUP(I50,Tabla13[],2,FALSE)</f>
        <v>ALIMENTOS Y BEBIDA PARA PERSONA</v>
      </c>
    </row>
    <row r="51" spans="4:10" x14ac:dyDescent="0.25">
      <c r="D51" s="20" t="s">
        <v>34</v>
      </c>
      <c r="E51" t="str">
        <f>+VLOOKUP(D51,Tabla13[],2,FALSE)</f>
        <v>UTILES DE COCINA Y COMEDOR</v>
      </c>
      <c r="I51" s="3" t="s">
        <v>98</v>
      </c>
      <c r="J51" t="e">
        <f>+VLOOKUP(I51,Tabla13[],2,FALSE)</f>
        <v>#N/A</v>
      </c>
    </row>
    <row r="52" spans="4:10" x14ac:dyDescent="0.25">
      <c r="D52" s="20" t="s">
        <v>24</v>
      </c>
      <c r="E52" t="str">
        <f>+VLOOKUP(D52,Tabla13[],2,FALSE)</f>
        <v>ALIMENTOS Y BEBIDA PARA PERSONA</v>
      </c>
      <c r="I52" s="3" t="s">
        <v>24</v>
      </c>
      <c r="J52" t="str">
        <f>+VLOOKUP(I52,Tabla13[],2,FALSE)</f>
        <v>ALIMENTOS Y BEBIDA PARA PERSONA</v>
      </c>
    </row>
    <row r="53" spans="4:10" x14ac:dyDescent="0.25">
      <c r="D53" s="20" t="s">
        <v>24</v>
      </c>
      <c r="E53" t="str">
        <f>+VLOOKUP(D53,Tabla13[],2,FALSE)</f>
        <v>ALIMENTOS Y BEBIDA PARA PERSONA</v>
      </c>
      <c r="I53" s="3" t="s">
        <v>30</v>
      </c>
      <c r="J53" t="str">
        <f>+VLOOKUP(I53,Tabla13[],2,FALSE)</f>
        <v>ARTICULOS PLASTICOS</v>
      </c>
    </row>
    <row r="54" spans="4:10" x14ac:dyDescent="0.25">
      <c r="D54" s="20" t="s">
        <v>24</v>
      </c>
      <c r="E54" t="str">
        <f>+VLOOKUP(D54,Tabla13[],2,FALSE)</f>
        <v>ALIMENTOS Y BEBIDA PARA PERSONA</v>
      </c>
      <c r="I54" s="3" t="s">
        <v>11</v>
      </c>
      <c r="J54" t="str">
        <f>+VLOOKUP(I54,Tabla13[],2,FALSE)</f>
        <v>MATERIAL PARA LIMPIEZA</v>
      </c>
    </row>
    <row r="55" spans="4:10" x14ac:dyDescent="0.25">
      <c r="D55" s="20" t="s">
        <v>36</v>
      </c>
      <c r="E55" t="str">
        <f>+VLOOKUP(D55,Tabla13[],2,FALSE)</f>
        <v>GAS GLP</v>
      </c>
      <c r="I55" s="3" t="s">
        <v>12</v>
      </c>
      <c r="J55" t="str">
        <f>+VLOOKUP(I55,Tabla13[],2,FALSE)</f>
        <v>UTILES Y MATERIALES DE OFICINA E INFORMATICA</v>
      </c>
    </row>
    <row r="56" spans="4:10" x14ac:dyDescent="0.25">
      <c r="D56" s="20" t="s">
        <v>24</v>
      </c>
      <c r="E56" t="str">
        <f>+VLOOKUP(D56,Tabla13[],2,FALSE)</f>
        <v>ALIMENTOS Y BEBIDA PARA PERSONA</v>
      </c>
      <c r="I56" s="3" t="s">
        <v>11</v>
      </c>
      <c r="J56" t="str">
        <f>+VLOOKUP(I56,Tabla13[],2,FALSE)</f>
        <v>MATERIAL PARA LIMPIEZA</v>
      </c>
    </row>
    <row r="57" spans="4:10" x14ac:dyDescent="0.25">
      <c r="D57" s="20" t="s">
        <v>33</v>
      </c>
      <c r="E57" t="str">
        <f>+VLOOKUP(D57,Tabla13[],2,FALSE)</f>
        <v>PRODUCTO DE PAPEL Y CARBON</v>
      </c>
      <c r="I57" s="3" t="s">
        <v>11</v>
      </c>
      <c r="J57" t="str">
        <f>+VLOOKUP(I57,Tabla13[],2,FALSE)</f>
        <v>MATERIAL PARA LIMPIEZA</v>
      </c>
    </row>
    <row r="58" spans="4:10" x14ac:dyDescent="0.25">
      <c r="D58" s="20" t="s">
        <v>24</v>
      </c>
      <c r="E58" t="str">
        <f>+VLOOKUP(D58,Tabla13[],2,FALSE)</f>
        <v>ALIMENTOS Y BEBIDA PARA PERSONA</v>
      </c>
      <c r="I58" s="3" t="s">
        <v>24</v>
      </c>
      <c r="J58" t="str">
        <f>+VLOOKUP(I58,Tabla13[],2,FALSE)</f>
        <v>ALIMENTOS Y BEBIDA PARA PERSONA</v>
      </c>
    </row>
    <row r="59" spans="4:10" x14ac:dyDescent="0.25">
      <c r="D59" s="20" t="s">
        <v>13</v>
      </c>
      <c r="E59" t="str">
        <f>+VLOOKUP(D59,Tabla13[],2,FALSE)</f>
        <v>UTILES MENORES MEDICOS-QUIRURGICOS</v>
      </c>
      <c r="I59" s="3" t="s">
        <v>13</v>
      </c>
      <c r="J59" t="str">
        <f>+VLOOKUP(I59,Tabla13[],2,FALSE)</f>
        <v>UTILES MENORES MEDICOS-QUIRURGICOS</v>
      </c>
    </row>
    <row r="60" spans="4:10" x14ac:dyDescent="0.25">
      <c r="D60" s="20" t="s">
        <v>499</v>
      </c>
      <c r="E60" t="e">
        <f>+VLOOKUP(D60,Tabla13[],2,FALSE)</f>
        <v>#N/A</v>
      </c>
      <c r="I60" s="3" t="s">
        <v>18</v>
      </c>
      <c r="J60" t="str">
        <f>+VLOOKUP(I60,Tabla13[],2,FALSE)</f>
        <v>PRODUCTOS MEDICINALES PARA USO HUMANO</v>
      </c>
    </row>
    <row r="61" spans="4:10" x14ac:dyDescent="0.25">
      <c r="D61" s="20" t="s">
        <v>13</v>
      </c>
      <c r="E61" t="str">
        <f>+VLOOKUP(D61,Tabla13[],2,FALSE)</f>
        <v>UTILES MENORES MEDICOS-QUIRURGICOS</v>
      </c>
      <c r="I61" s="3" t="s">
        <v>12</v>
      </c>
      <c r="J61" t="str">
        <f>+VLOOKUP(I61,Tabla13[],2,FALSE)</f>
        <v>UTILES Y MATERIALES DE OFICINA E INFORMATICA</v>
      </c>
    </row>
    <row r="62" spans="4:10" x14ac:dyDescent="0.25">
      <c r="D62" s="20" t="s">
        <v>211</v>
      </c>
      <c r="E62" t="e">
        <f>+VLOOKUP(D62,Tabla13[],2,FALSE)</f>
        <v>#N/A</v>
      </c>
      <c r="I62" s="3" t="s">
        <v>24</v>
      </c>
      <c r="J62" t="str">
        <f>+VLOOKUP(I62,Tabla13[],2,FALSE)</f>
        <v>ALIMENTOS Y BEBIDA PARA PERSONA</v>
      </c>
    </row>
    <row r="63" spans="4:10" x14ac:dyDescent="0.25">
      <c r="D63" s="20" t="s">
        <v>211</v>
      </c>
      <c r="E63" t="e">
        <f>+VLOOKUP(D63,Tabla13[],2,FALSE)</f>
        <v>#N/A</v>
      </c>
      <c r="I63" s="3" t="s">
        <v>11</v>
      </c>
      <c r="J63" t="str">
        <f>+VLOOKUP(I63,Tabla13[],2,FALSE)</f>
        <v>MATERIAL PARA LIMPIEZA</v>
      </c>
    </row>
    <row r="64" spans="4:10" x14ac:dyDescent="0.25">
      <c r="D64" s="20" t="s">
        <v>12</v>
      </c>
      <c r="E64" t="str">
        <f>+VLOOKUP(D64,Tabla13[],2,FALSE)</f>
        <v>UTILES Y MATERIALES DE OFICINA E INFORMATICA</v>
      </c>
      <c r="I64" s="3" t="s">
        <v>11</v>
      </c>
      <c r="J64" t="str">
        <f>+VLOOKUP(I64,Tabla13[],2,FALSE)</f>
        <v>MATERIAL PARA LIMPIEZA</v>
      </c>
    </row>
    <row r="65" spans="4:10" x14ac:dyDescent="0.25">
      <c r="D65" s="20" t="s">
        <v>32</v>
      </c>
      <c r="E65" t="str">
        <f>+VLOOKUP(D65,Tabla13[],2,FALSE)</f>
        <v>SERVICIO DE MANTENIMIENTO, REPARACION, DESMONTE E INSTALACION DE MAQUINAS Y EQUIPOS</v>
      </c>
      <c r="I65" s="3" t="s">
        <v>30</v>
      </c>
      <c r="J65" t="str">
        <f>+VLOOKUP(I65,Tabla13[],2,FALSE)</f>
        <v>ARTICULOS PLASTICOS</v>
      </c>
    </row>
    <row r="66" spans="4:10" x14ac:dyDescent="0.25">
      <c r="D66" s="20" t="s">
        <v>24</v>
      </c>
      <c r="E66" t="str">
        <f>+VLOOKUP(D66,Tabla13[],2,FALSE)</f>
        <v>ALIMENTOS Y BEBIDA PARA PERSONA</v>
      </c>
      <c r="I66" s="3" t="s">
        <v>12</v>
      </c>
      <c r="J66" t="str">
        <f>+VLOOKUP(I66,Tabla13[],2,FALSE)</f>
        <v>UTILES Y MATERIALES DE OFICINA E INFORMATICA</v>
      </c>
    </row>
    <row r="67" spans="4:10" x14ac:dyDescent="0.25">
      <c r="D67" s="20" t="s">
        <v>249</v>
      </c>
      <c r="E67" t="e">
        <f>+VLOOKUP(D67,Tabla13[],2,FALSE)</f>
        <v>#N/A</v>
      </c>
      <c r="I67" s="3" t="s">
        <v>31</v>
      </c>
      <c r="J67" t="str">
        <f>+VLOOKUP(I67,Tabla13[],2,FALSE)</f>
        <v>HILADOS, FIBRAS Y TELAS</v>
      </c>
    </row>
    <row r="68" spans="4:10" x14ac:dyDescent="0.25">
      <c r="D68" s="20" t="s">
        <v>24</v>
      </c>
      <c r="E68" t="str">
        <f>+VLOOKUP(D68,Tabla13[],2,FALSE)</f>
        <v>ALIMENTOS Y BEBIDA PARA PERSONA</v>
      </c>
      <c r="I68" s="3" t="s">
        <v>30</v>
      </c>
      <c r="J68" t="str">
        <f>+VLOOKUP(I68,Tabla13[],2,FALSE)</f>
        <v>ARTICULOS PLASTICOS</v>
      </c>
    </row>
    <row r="69" spans="4:10" x14ac:dyDescent="0.25">
      <c r="D69" s="20" t="s">
        <v>100</v>
      </c>
      <c r="E69" t="e">
        <f>+VLOOKUP(D69,Tabla13[],2,FALSE)</f>
        <v>#N/A</v>
      </c>
      <c r="I69" s="3" t="s">
        <v>30</v>
      </c>
      <c r="J69" t="str">
        <f>+VLOOKUP(I69,Tabla13[],2,FALSE)</f>
        <v>ARTICULOS PLASTICOS</v>
      </c>
    </row>
    <row r="70" spans="4:10" x14ac:dyDescent="0.25">
      <c r="D70" s="20" t="s">
        <v>32</v>
      </c>
      <c r="E70" t="str">
        <f>+VLOOKUP(D70,Tabla13[],2,FALSE)</f>
        <v>SERVICIO DE MANTENIMIENTO, REPARACION, DESMONTE E INSTALACION DE MAQUINAS Y EQUIPOS</v>
      </c>
      <c r="I70" s="3" t="s">
        <v>24</v>
      </c>
      <c r="J70" t="str">
        <f>+VLOOKUP(I70,Tabla13[],2,FALSE)</f>
        <v>ALIMENTOS Y BEBIDA PARA PERSONA</v>
      </c>
    </row>
    <row r="71" spans="4:10" x14ac:dyDescent="0.25">
      <c r="D71" s="20" t="s">
        <v>105</v>
      </c>
      <c r="E71" t="e">
        <f>+VLOOKUP(D71,Tabla13[],2,FALSE)</f>
        <v>#N/A</v>
      </c>
      <c r="I71" s="3" t="s">
        <v>12</v>
      </c>
      <c r="J71" t="str">
        <f>+VLOOKUP(I71,Tabla13[],2,FALSE)</f>
        <v>UTILES Y MATERIALES DE OFICINA E INFORMATICA</v>
      </c>
    </row>
    <row r="72" spans="4:10" x14ac:dyDescent="0.25">
      <c r="D72" s="20" t="s">
        <v>18</v>
      </c>
      <c r="E72" t="str">
        <f>+VLOOKUP(D72,Tabla13[],2,FALSE)</f>
        <v>PRODUCTOS MEDICINALES PARA USO HUMANO</v>
      </c>
      <c r="I72" s="3" t="s">
        <v>12</v>
      </c>
      <c r="J72" t="str">
        <f>+VLOOKUP(I72,Tabla13[],2,FALSE)</f>
        <v>UTILES Y MATERIALES DE OFICINA E INFORMATICA</v>
      </c>
    </row>
    <row r="73" spans="4:10" x14ac:dyDescent="0.25">
      <c r="D73" s="20" t="s">
        <v>32</v>
      </c>
      <c r="E73" t="str">
        <f>+VLOOKUP(D73,Tabla13[],2,FALSE)</f>
        <v>SERVICIO DE MANTENIMIENTO, REPARACION, DESMONTE E INSTALACION DE MAQUINAS Y EQUIPOS</v>
      </c>
      <c r="I73" s="3" t="s">
        <v>24</v>
      </c>
      <c r="J73" t="str">
        <f>+VLOOKUP(I73,Tabla13[],2,FALSE)</f>
        <v>ALIMENTOS Y BEBIDA PARA PERSONA</v>
      </c>
    </row>
    <row r="74" spans="4:10" x14ac:dyDescent="0.25">
      <c r="D74" s="20" t="s">
        <v>34</v>
      </c>
      <c r="E74" t="str">
        <f>+VLOOKUP(D74,Tabla13[],2,FALSE)</f>
        <v>UTILES DE COCINA Y COMEDOR</v>
      </c>
      <c r="I74" s="3" t="s">
        <v>33</v>
      </c>
      <c r="J74" t="str">
        <f>+VLOOKUP(I74,Tabla13[],2,FALSE)</f>
        <v>PRODUCTO DE PAPEL Y CARBON</v>
      </c>
    </row>
    <row r="75" spans="4:10" x14ac:dyDescent="0.25">
      <c r="D75" s="20" t="s">
        <v>11</v>
      </c>
      <c r="E75" t="str">
        <f>+VLOOKUP(D75,Tabla13[],2,FALSE)</f>
        <v>MATERIAL PARA LIMPIEZA</v>
      </c>
      <c r="I75" s="3" t="s">
        <v>33</v>
      </c>
      <c r="J75" t="str">
        <f>+VLOOKUP(I75,Tabla13[],2,FALSE)</f>
        <v>PRODUCTO DE PAPEL Y CARBON</v>
      </c>
    </row>
    <row r="76" spans="4:10" x14ac:dyDescent="0.25">
      <c r="D76" s="20" t="s">
        <v>20</v>
      </c>
      <c r="E76" t="str">
        <f>+VLOOKUP(D76,Tabla13[],2,FALSE)</f>
        <v>MANTENIMIENTO Y REPARACION DE EQUIPOS MEDICOS SANITARIOS Y DE LABORATORIO</v>
      </c>
      <c r="I76" s="3" t="s">
        <v>109</v>
      </c>
      <c r="J76" t="e">
        <f>+VLOOKUP(I76,Tabla13[],2,FALSE)</f>
        <v>#N/A</v>
      </c>
    </row>
    <row r="77" spans="4:10" x14ac:dyDescent="0.25">
      <c r="D77" s="20" t="s">
        <v>45</v>
      </c>
      <c r="E77" t="str">
        <f>+VLOOKUP(D77,Tabla13[],2,FALSE)</f>
        <v>MANTENIMIENTO Y REP DE ELEVADORES</v>
      </c>
      <c r="I77" s="3" t="s">
        <v>41</v>
      </c>
      <c r="J77" t="e">
        <f>+VLOOKUP(I77,Tabla13[],2,FALSE)</f>
        <v>#N/A</v>
      </c>
    </row>
    <row r="78" spans="4:10" x14ac:dyDescent="0.25">
      <c r="D78" s="20" t="s">
        <v>18</v>
      </c>
      <c r="E78" t="str">
        <f>+VLOOKUP(D78,Tabla13[],2,FALSE)</f>
        <v>PRODUCTOS MEDICINALES PARA USO HUMANO</v>
      </c>
      <c r="I78" s="3" t="s">
        <v>24</v>
      </c>
      <c r="J78" t="str">
        <f>+VLOOKUP(I78,Tabla13[],2,FALSE)</f>
        <v>ALIMENTOS Y BEBIDA PARA PERSONA</v>
      </c>
    </row>
    <row r="79" spans="4:10" x14ac:dyDescent="0.25">
      <c r="D79" s="20" t="s">
        <v>24</v>
      </c>
      <c r="E79" t="str">
        <f>+VLOOKUP(D79,Tabla13[],2,FALSE)</f>
        <v>ALIMENTOS Y BEBIDA PARA PERSONA</v>
      </c>
      <c r="I79" s="3" t="s">
        <v>30</v>
      </c>
      <c r="J79" t="str">
        <f>+VLOOKUP(I79,Tabla13[],2,FALSE)</f>
        <v>ARTICULOS PLASTICOS</v>
      </c>
    </row>
    <row r="80" spans="4:10" x14ac:dyDescent="0.25">
      <c r="D80" s="20" t="s">
        <v>28</v>
      </c>
      <c r="E80" t="str">
        <f>+VLOOKUP(D80,Tabla13[],2,FALSE)</f>
        <v>EQUIPOS DE TECNOLOGIA DE LA INFORMACION Y COMUNICACIÓN</v>
      </c>
      <c r="I80" s="3" t="s">
        <v>11</v>
      </c>
      <c r="J80" t="str">
        <f>+VLOOKUP(I80,Tabla13[],2,FALSE)</f>
        <v>MATERIAL PARA LIMPIEZA</v>
      </c>
    </row>
    <row r="81" spans="4:10" x14ac:dyDescent="0.25">
      <c r="D81" s="20" t="s">
        <v>13</v>
      </c>
      <c r="E81" t="str">
        <f>+VLOOKUP(D81,Tabla13[],2,FALSE)</f>
        <v>UTILES MENORES MEDICOS-QUIRURGICOS</v>
      </c>
      <c r="I81" s="3" t="s">
        <v>35</v>
      </c>
      <c r="J81" t="str">
        <f>+VLOOKUP(I81,Tabla13[],2,FALSE)</f>
        <v>PRODUCTOS QUIMICO DE USO PERSONAL</v>
      </c>
    </row>
    <row r="82" spans="4:10" x14ac:dyDescent="0.25">
      <c r="D82" s="20" t="s">
        <v>13</v>
      </c>
      <c r="E82" t="str">
        <f>+VLOOKUP(D82,Tabla13[],2,FALSE)</f>
        <v>UTILES MENORES MEDICOS-QUIRURGICOS</v>
      </c>
      <c r="I82" s="3" t="s">
        <v>18</v>
      </c>
      <c r="J82" t="str">
        <f>+VLOOKUP(I82,Tabla13[],2,FALSE)</f>
        <v>PRODUCTOS MEDICINALES PARA USO HUMANO</v>
      </c>
    </row>
    <row r="83" spans="4:10" x14ac:dyDescent="0.25">
      <c r="D83" s="20" t="s">
        <v>12</v>
      </c>
      <c r="E83" t="str">
        <f>+VLOOKUP(D83,Tabla13[],2,FALSE)</f>
        <v>UTILES Y MATERIALES DE OFICINA E INFORMATICA</v>
      </c>
      <c r="I83" s="3" t="s">
        <v>18</v>
      </c>
      <c r="J83" t="str">
        <f>+VLOOKUP(I83,Tabla13[],2,FALSE)</f>
        <v>PRODUCTOS MEDICINALES PARA USO HUMANO</v>
      </c>
    </row>
    <row r="84" spans="4:10" x14ac:dyDescent="0.25">
      <c r="D84" s="20" t="s">
        <v>13</v>
      </c>
      <c r="E84" t="str">
        <f>+VLOOKUP(D84,Tabla13[],2,FALSE)</f>
        <v>UTILES MENORES MEDICOS-QUIRURGICOS</v>
      </c>
      <c r="I84" s="3" t="s">
        <v>18</v>
      </c>
      <c r="J84" t="str">
        <f>+VLOOKUP(I84,Tabla13[],2,FALSE)</f>
        <v>PRODUCTOS MEDICINALES PARA USO HUMANO</v>
      </c>
    </row>
    <row r="85" spans="4:10" x14ac:dyDescent="0.25">
      <c r="D85" s="20" t="s">
        <v>180</v>
      </c>
      <c r="E85" t="e">
        <f>+VLOOKUP(D85,Tabla13[],2,FALSE)</f>
        <v>#N/A</v>
      </c>
      <c r="I85" s="3" t="s">
        <v>18</v>
      </c>
      <c r="J85" t="str">
        <f>+VLOOKUP(I85,Tabla13[],2,FALSE)</f>
        <v>PRODUCTOS MEDICINALES PARA USO HUMANO</v>
      </c>
    </row>
    <row r="86" spans="4:10" x14ac:dyDescent="0.25">
      <c r="D86" s="20" t="s">
        <v>24</v>
      </c>
      <c r="E86" t="str">
        <f>+VLOOKUP(D86,Tabla13[],2,FALSE)</f>
        <v>ALIMENTOS Y BEBIDA PARA PERSONA</v>
      </c>
      <c r="I86" s="3" t="s">
        <v>13</v>
      </c>
      <c r="J86" t="str">
        <f>+VLOOKUP(I86,Tabla13[],2,FALSE)</f>
        <v>UTILES MENORES MEDICOS-QUIRURGICOS</v>
      </c>
    </row>
    <row r="87" spans="4:10" x14ac:dyDescent="0.25">
      <c r="D87" s="20" t="s">
        <v>500</v>
      </c>
      <c r="E87" t="e">
        <f>+VLOOKUP(D87,Tabla13[],2,FALSE)</f>
        <v>#N/A</v>
      </c>
      <c r="I87" s="3" t="s">
        <v>11</v>
      </c>
      <c r="J87" t="str">
        <f>+VLOOKUP(I87,Tabla13[],2,FALSE)</f>
        <v>MATERIAL PARA LIMPIEZA</v>
      </c>
    </row>
    <row r="88" spans="4:10" x14ac:dyDescent="0.25">
      <c r="D88" s="20" t="s">
        <v>34</v>
      </c>
      <c r="E88" t="str">
        <f>+VLOOKUP(D88,Tabla13[],2,FALSE)</f>
        <v>UTILES DE COCINA Y COMEDOR</v>
      </c>
      <c r="I88" s="3" t="s">
        <v>11</v>
      </c>
      <c r="J88" t="str">
        <f>+VLOOKUP(I88,Tabla13[],2,FALSE)</f>
        <v>MATERIAL PARA LIMPIEZA</v>
      </c>
    </row>
    <row r="89" spans="4:10" x14ac:dyDescent="0.25">
      <c r="D89" s="20" t="s">
        <v>42</v>
      </c>
      <c r="E89" t="e">
        <f>+VLOOKUP(D89,Tabla13[],2,FALSE)</f>
        <v>#N/A</v>
      </c>
      <c r="I89" s="3" t="s">
        <v>13</v>
      </c>
      <c r="J89" t="str">
        <f>+VLOOKUP(I89,Tabla13[],2,FALSE)</f>
        <v>UTILES MENORES MEDICOS-QUIRURGICOS</v>
      </c>
    </row>
    <row r="90" spans="4:10" x14ac:dyDescent="0.25">
      <c r="D90" s="20" t="s">
        <v>21</v>
      </c>
      <c r="E90" t="str">
        <f>+VLOOKUP(D90,Tabla13[],2,FALSE)</f>
        <v>EQUIPO MEDICOS Y DE LABORATORIO</v>
      </c>
      <c r="I90" s="3" t="s">
        <v>102</v>
      </c>
      <c r="J90" t="e">
        <f>+VLOOKUP(I90,Tabla13[],2,FALSE)</f>
        <v>#N/A</v>
      </c>
    </row>
    <row r="91" spans="4:10" x14ac:dyDescent="0.25">
      <c r="D91" s="20" t="s">
        <v>18</v>
      </c>
      <c r="E91" t="str">
        <f>+VLOOKUP(D91,Tabla13[],2,FALSE)</f>
        <v>PRODUCTOS MEDICINALES PARA USO HUMANO</v>
      </c>
      <c r="I91" s="3" t="s">
        <v>31</v>
      </c>
      <c r="J91" t="str">
        <f>+VLOOKUP(I91,Tabla13[],2,FALSE)</f>
        <v>HILADOS, FIBRAS Y TELAS</v>
      </c>
    </row>
    <row r="92" spans="4:10" x14ac:dyDescent="0.25">
      <c r="D92" s="20" t="s">
        <v>18</v>
      </c>
      <c r="E92" t="str">
        <f>+VLOOKUP(D92,Tabla13[],2,FALSE)</f>
        <v>PRODUCTOS MEDICINALES PARA USO HUMANO</v>
      </c>
      <c r="I92" s="3" t="s">
        <v>13</v>
      </c>
      <c r="J92" t="str">
        <f>+VLOOKUP(I92,Tabla13[],2,FALSE)</f>
        <v>UTILES MENORES MEDICOS-QUIRURGICOS</v>
      </c>
    </row>
    <row r="93" spans="4:10" x14ac:dyDescent="0.25">
      <c r="D93" s="24" t="s">
        <v>13</v>
      </c>
      <c r="E93" t="str">
        <f>+VLOOKUP(D93,Tabla13[],2,FALSE)</f>
        <v>UTILES MENORES MEDICOS-QUIRURGICOS</v>
      </c>
      <c r="I93" s="3" t="s">
        <v>35</v>
      </c>
      <c r="J93" t="str">
        <f>+VLOOKUP(I93,Tabla13[],2,FALSE)</f>
        <v>PRODUCTOS QUIMICO DE USO PERSONAL</v>
      </c>
    </row>
    <row r="94" spans="4:10" x14ac:dyDescent="0.25">
      <c r="D94" s="20" t="s">
        <v>18</v>
      </c>
      <c r="E94" t="str">
        <f>+VLOOKUP(D94,Tabla13[],2,FALSE)</f>
        <v>PRODUCTOS MEDICINALES PARA USO HUMANO</v>
      </c>
      <c r="I94" s="3" t="s">
        <v>105</v>
      </c>
      <c r="J94" t="e">
        <f>+VLOOKUP(I94,Tabla13[],2,FALSE)</f>
        <v>#N/A</v>
      </c>
    </row>
    <row r="95" spans="4:10" x14ac:dyDescent="0.25">
      <c r="D95" s="28" t="s">
        <v>18</v>
      </c>
      <c r="E95" t="str">
        <f>+VLOOKUP(D95,Tabla13[],2,FALSE)</f>
        <v>PRODUCTOS MEDICINALES PARA USO HUMANO</v>
      </c>
      <c r="I95" s="3" t="s">
        <v>105</v>
      </c>
      <c r="J95" t="e">
        <f>+VLOOKUP(I95,Tabla13[],2,FALSE)</f>
        <v>#N/A</v>
      </c>
    </row>
    <row r="96" spans="4:10" x14ac:dyDescent="0.25">
      <c r="D96" s="20" t="s">
        <v>11</v>
      </c>
      <c r="E96" t="str">
        <f>+VLOOKUP(D96,Tabla13[],2,FALSE)</f>
        <v>MATERIAL PARA LIMPIEZA</v>
      </c>
      <c r="I96" s="3" t="s">
        <v>21</v>
      </c>
      <c r="J96" t="str">
        <f>+VLOOKUP(I96,Tabla13[],2,FALSE)</f>
        <v>EQUIPO MEDICOS Y DE LABORATORIO</v>
      </c>
    </row>
    <row r="97" spans="4:10" x14ac:dyDescent="0.25">
      <c r="D97" s="20" t="s">
        <v>35</v>
      </c>
      <c r="E97" t="str">
        <f>+VLOOKUP(D97,Tabla13[],2,FALSE)</f>
        <v>PRODUCTOS QUIMICO DE USO PERSONAL</v>
      </c>
      <c r="I97" s="3" t="s">
        <v>26</v>
      </c>
      <c r="J97" t="str">
        <f>+VLOOKUP(I97,Tabla13[],2,FALSE)</f>
        <v>SERVICIO DE INFORMATICA Y SISTEMAS COMPUTARIZADOS</v>
      </c>
    </row>
    <row r="98" spans="4:10" x14ac:dyDescent="0.25">
      <c r="D98" s="20" t="s">
        <v>13</v>
      </c>
      <c r="E98" t="str">
        <f>+VLOOKUP(D98,Tabla13[],2,FALSE)</f>
        <v>UTILES MENORES MEDICOS-QUIRURGICOS</v>
      </c>
      <c r="I98" s="3" t="s">
        <v>26</v>
      </c>
      <c r="J98" t="str">
        <f>+VLOOKUP(I98,Tabla13[],2,FALSE)</f>
        <v>SERVICIO DE INFORMATICA Y SISTEMAS COMPUTARIZADOS</v>
      </c>
    </row>
    <row r="99" spans="4:10" x14ac:dyDescent="0.25">
      <c r="D99" s="20" t="s">
        <v>35</v>
      </c>
      <c r="E99" t="str">
        <f>+VLOOKUP(D99,Tabla13[],2,FALSE)</f>
        <v>PRODUCTOS QUIMICO DE USO PERSONAL</v>
      </c>
      <c r="I99" s="3" t="s">
        <v>35</v>
      </c>
      <c r="J99" t="str">
        <f>+VLOOKUP(I99,Tabla13[],2,FALSE)</f>
        <v>PRODUCTOS QUIMICO DE USO PERSONAL</v>
      </c>
    </row>
    <row r="100" spans="4:10" x14ac:dyDescent="0.25">
      <c r="D100" s="20" t="s">
        <v>17</v>
      </c>
      <c r="E100" t="str">
        <f>+VLOOKUP(D100,Tabla13[],2,FALSE)</f>
        <v>PRODUCTOS ELECTRICOS AFINES}</v>
      </c>
      <c r="I100" s="3" t="s">
        <v>24</v>
      </c>
      <c r="J100" t="str">
        <f>+VLOOKUP(I100,Tabla13[],2,FALSE)</f>
        <v>ALIMENTOS Y BEBIDA PARA PERSONA</v>
      </c>
    </row>
    <row r="101" spans="4:10" x14ac:dyDescent="0.25">
      <c r="D101" s="20" t="s">
        <v>18</v>
      </c>
      <c r="E101" t="str">
        <f>+VLOOKUP(D101,Tabla13[],2,FALSE)</f>
        <v>PRODUCTOS MEDICINALES PARA USO HUMANO</v>
      </c>
      <c r="I101" s="3" t="s">
        <v>99</v>
      </c>
      <c r="J101" t="e">
        <f>+VLOOKUP(I101,Tabla13[],2,FALSE)</f>
        <v>#N/A</v>
      </c>
    </row>
    <row r="102" spans="4:10" x14ac:dyDescent="0.25">
      <c r="D102" s="20" t="s">
        <v>13</v>
      </c>
      <c r="E102" t="str">
        <f>+VLOOKUP(D102,Tabla13[],2,FALSE)</f>
        <v>UTILES MENORES MEDICOS-QUIRURGICOS</v>
      </c>
      <c r="I102" s="3" t="s">
        <v>13</v>
      </c>
      <c r="J102" t="str">
        <f>+VLOOKUP(I102,Tabla13[],2,FALSE)</f>
        <v>UTILES MENORES MEDICOS-QUIRURGICOS</v>
      </c>
    </row>
    <row r="103" spans="4:10" x14ac:dyDescent="0.25">
      <c r="D103" s="20" t="s">
        <v>171</v>
      </c>
      <c r="E103" t="e">
        <f>+VLOOKUP(D103,Tabla13[],2,FALSE)</f>
        <v>#N/A</v>
      </c>
      <c r="I103" s="3" t="s">
        <v>13</v>
      </c>
      <c r="J103" t="str">
        <f>+VLOOKUP(I103,Tabla13[],2,FALSE)</f>
        <v>UTILES MENORES MEDICOS-QUIRURGICOS</v>
      </c>
    </row>
    <row r="104" spans="4:10" x14ac:dyDescent="0.25">
      <c r="D104" s="20" t="s">
        <v>35</v>
      </c>
      <c r="E104" t="str">
        <f>+VLOOKUP(D104,Tabla13[],2,FALSE)</f>
        <v>PRODUCTOS QUIMICO DE USO PERSONAL</v>
      </c>
      <c r="I104" s="3" t="s">
        <v>13</v>
      </c>
      <c r="J104" t="str">
        <f>+VLOOKUP(I104,Tabla13[],2,FALSE)</f>
        <v>UTILES MENORES MEDICOS-QUIRURGICOS</v>
      </c>
    </row>
    <row r="105" spans="4:10" x14ac:dyDescent="0.25">
      <c r="D105" s="20" t="s">
        <v>18</v>
      </c>
      <c r="E105" t="str">
        <f>+VLOOKUP(D105,Tabla13[],2,FALSE)</f>
        <v>PRODUCTOS MEDICINALES PARA USO HUMANO</v>
      </c>
      <c r="I105" s="3" t="s">
        <v>18</v>
      </c>
      <c r="J105" t="str">
        <f>+VLOOKUP(I105,Tabla13[],2,FALSE)</f>
        <v>PRODUCTOS MEDICINALES PARA USO HUMANO</v>
      </c>
    </row>
    <row r="106" spans="4:10" x14ac:dyDescent="0.25">
      <c r="D106" s="20" t="s">
        <v>18</v>
      </c>
      <c r="E106" t="str">
        <f>+VLOOKUP(D106,Tabla13[],2,FALSE)</f>
        <v>PRODUCTOS MEDICINALES PARA USO HUMANO</v>
      </c>
      <c r="I106" s="3" t="s">
        <v>18</v>
      </c>
      <c r="J106" t="str">
        <f>+VLOOKUP(I106,Tabla13[],2,FALSE)</f>
        <v>PRODUCTOS MEDICINALES PARA USO HUMANO</v>
      </c>
    </row>
    <row r="107" spans="4:10" x14ac:dyDescent="0.25">
      <c r="D107" s="19" t="s">
        <v>13</v>
      </c>
      <c r="E107" t="str">
        <f>+VLOOKUP(D107,Tabla13[],2,FALSE)</f>
        <v>UTILES MENORES MEDICOS-QUIRURGICOS</v>
      </c>
      <c r="I107" s="3" t="s">
        <v>18</v>
      </c>
      <c r="J107" t="str">
        <f>+VLOOKUP(I107,Tabla13[],2,FALSE)</f>
        <v>PRODUCTOS MEDICINALES PARA USO HUMANO</v>
      </c>
    </row>
    <row r="108" spans="4:10" x14ac:dyDescent="0.25">
      <c r="D108" s="20" t="s">
        <v>11</v>
      </c>
      <c r="E108" t="str">
        <f>+VLOOKUP(D108,Tabla13[],2,FALSE)</f>
        <v>MATERIAL PARA LIMPIEZA</v>
      </c>
      <c r="I108" s="3" t="s">
        <v>18</v>
      </c>
      <c r="J108" t="str">
        <f>+VLOOKUP(I108,Tabla13[],2,FALSE)</f>
        <v>PRODUCTOS MEDICINALES PARA USO HUMANO</v>
      </c>
    </row>
    <row r="109" spans="4:10" x14ac:dyDescent="0.25">
      <c r="D109" s="20" t="s">
        <v>17</v>
      </c>
      <c r="E109" t="str">
        <f>+VLOOKUP(D109,Tabla13[],2,FALSE)</f>
        <v>PRODUCTOS ELECTRICOS AFINES}</v>
      </c>
      <c r="I109" s="3" t="s">
        <v>35</v>
      </c>
      <c r="J109" t="str">
        <f>+VLOOKUP(I109,Tabla13[],2,FALSE)</f>
        <v>PRODUCTOS QUIMICO DE USO PERSONAL</v>
      </c>
    </row>
    <row r="110" spans="4:10" x14ac:dyDescent="0.25">
      <c r="D110" s="20" t="s">
        <v>24</v>
      </c>
      <c r="E110" t="str">
        <f>+VLOOKUP(D110,Tabla13[],2,FALSE)</f>
        <v>ALIMENTOS Y BEBIDA PARA PERSONA</v>
      </c>
      <c r="I110" s="3" t="s">
        <v>11</v>
      </c>
      <c r="J110" t="str">
        <f>+VLOOKUP(I110,Tabla13[],2,FALSE)</f>
        <v>MATERIAL PARA LIMPIEZA</v>
      </c>
    </row>
    <row r="111" spans="4:10" x14ac:dyDescent="0.25">
      <c r="D111" s="20" t="s">
        <v>35</v>
      </c>
      <c r="E111" t="str">
        <f>+VLOOKUP(D111,Tabla13[],2,FALSE)</f>
        <v>PRODUCTOS QUIMICO DE USO PERSONAL</v>
      </c>
      <c r="I111" s="3" t="s">
        <v>21</v>
      </c>
      <c r="J111" t="str">
        <f>+VLOOKUP(I111,Tabla13[],2,FALSE)</f>
        <v>EQUIPO MEDICOS Y DE LABORATORIO</v>
      </c>
    </row>
    <row r="112" spans="4:10" x14ac:dyDescent="0.25">
      <c r="D112" s="20" t="s">
        <v>35</v>
      </c>
      <c r="E112" t="str">
        <f>+VLOOKUP(D112,Tabla13[],2,FALSE)</f>
        <v>PRODUCTOS QUIMICO DE USO PERSONAL</v>
      </c>
      <c r="I112" s="3" t="s">
        <v>24</v>
      </c>
      <c r="J112" t="str">
        <f>+VLOOKUP(I112,Tabla13[],2,FALSE)</f>
        <v>ALIMENTOS Y BEBIDA PARA PERSONA</v>
      </c>
    </row>
    <row r="113" spans="4:10" x14ac:dyDescent="0.25">
      <c r="D113" s="20" t="s">
        <v>35</v>
      </c>
      <c r="E113" t="str">
        <f>+VLOOKUP(D113,Tabla13[],2,FALSE)</f>
        <v>PRODUCTOS QUIMICO DE USO PERSONAL</v>
      </c>
      <c r="I113" s="3" t="s">
        <v>38</v>
      </c>
      <c r="J113" t="str">
        <f>+VLOOKUP(I113,Tabla13[],2,FALSE)</f>
        <v>GASOIL</v>
      </c>
    </row>
    <row r="114" spans="4:10" x14ac:dyDescent="0.25">
      <c r="D114" s="20" t="s">
        <v>35</v>
      </c>
      <c r="E114" t="str">
        <f>+VLOOKUP(D114,Tabla13[],2,FALSE)</f>
        <v>PRODUCTOS QUIMICO DE USO PERSONAL</v>
      </c>
      <c r="I114" s="3" t="s">
        <v>38</v>
      </c>
      <c r="J114" t="str">
        <f>+VLOOKUP(I114,Tabla13[],2,FALSE)</f>
        <v>GASOIL</v>
      </c>
    </row>
    <row r="115" spans="4:10" x14ac:dyDescent="0.25">
      <c r="D115" s="20" t="s">
        <v>35</v>
      </c>
      <c r="E115" t="str">
        <f>+VLOOKUP(D115,Tabla13[],2,FALSE)</f>
        <v>PRODUCTOS QUIMICO DE USO PERSONAL</v>
      </c>
      <c r="I115" s="3" t="s">
        <v>10</v>
      </c>
      <c r="J115" t="str">
        <f>+VLOOKUP(I115,Tabla13[],2,FALSE)</f>
        <v>PRODUCTOR Y UTILES VARIOS NO IDENTIFICADOS</v>
      </c>
    </row>
    <row r="116" spans="4:10" x14ac:dyDescent="0.25">
      <c r="D116" s="20" t="s">
        <v>35</v>
      </c>
      <c r="E116" t="str">
        <f>+VLOOKUP(D116,Tabla13[],2,FALSE)</f>
        <v>PRODUCTOS QUIMICO DE USO PERSONAL</v>
      </c>
      <c r="I116" s="3" t="s">
        <v>72</v>
      </c>
      <c r="J116" t="str">
        <f>+VLOOKUP(I116,Tabla13[],2,FALSE)</f>
        <v>HERRAMIENTAS MENORES</v>
      </c>
    </row>
    <row r="117" spans="4:10" x14ac:dyDescent="0.25">
      <c r="D117" s="20" t="s">
        <v>13</v>
      </c>
      <c r="E117" t="str">
        <f>+VLOOKUP(D117,Tabla13[],2,FALSE)</f>
        <v>UTILES MENORES MEDICOS-QUIRURGICOS</v>
      </c>
      <c r="I117" s="3" t="s">
        <v>38</v>
      </c>
      <c r="J117" t="str">
        <f>+VLOOKUP(I117,Tabla13[],2,FALSE)</f>
        <v>GASOIL</v>
      </c>
    </row>
    <row r="118" spans="4:10" x14ac:dyDescent="0.25">
      <c r="D118" s="20" t="s">
        <v>18</v>
      </c>
      <c r="E118" t="str">
        <f>+VLOOKUP(D118,Tabla13[],2,FALSE)</f>
        <v>PRODUCTOS MEDICINALES PARA USO HUMANO</v>
      </c>
      <c r="I118" s="3" t="s">
        <v>38</v>
      </c>
      <c r="J118" t="str">
        <f>+VLOOKUP(I118,Tabla13[],2,FALSE)</f>
        <v>GASOIL</v>
      </c>
    </row>
    <row r="119" spans="4:10" x14ac:dyDescent="0.25">
      <c r="D119" s="20" t="s">
        <v>13</v>
      </c>
      <c r="E119" t="str">
        <f>+VLOOKUP(D119,Tabla13[],2,FALSE)</f>
        <v>UTILES MENORES MEDICOS-QUIRURGICOS</v>
      </c>
      <c r="I119" s="3" t="s">
        <v>13</v>
      </c>
      <c r="J119" t="str">
        <f>+VLOOKUP(I119,Tabla13[],2,FALSE)</f>
        <v>UTILES MENORES MEDICOS-QUIRURGICOS</v>
      </c>
    </row>
    <row r="120" spans="4:10" x14ac:dyDescent="0.25">
      <c r="D120" s="20" t="s">
        <v>13</v>
      </c>
      <c r="E120" t="str">
        <f>+VLOOKUP(D120,Tabla13[],2,FALSE)</f>
        <v>UTILES MENORES MEDICOS-QUIRURGICOS</v>
      </c>
      <c r="I120" s="3" t="s">
        <v>34</v>
      </c>
      <c r="J120" t="str">
        <f>+VLOOKUP(I120,Tabla13[],2,FALSE)</f>
        <v>UTILES DE COCINA Y COMEDOR</v>
      </c>
    </row>
    <row r="121" spans="4:10" x14ac:dyDescent="0.25">
      <c r="D121" s="20" t="s">
        <v>13</v>
      </c>
      <c r="E121" t="str">
        <f>+VLOOKUP(D121,Tabla13[],2,FALSE)</f>
        <v>UTILES MENORES MEDICOS-QUIRURGICOS</v>
      </c>
      <c r="I121" s="3" t="s">
        <v>34</v>
      </c>
      <c r="J121" t="str">
        <f>+VLOOKUP(I121,Tabla13[],2,FALSE)</f>
        <v>UTILES DE COCINA Y COMEDOR</v>
      </c>
    </row>
    <row r="122" spans="4:10" x14ac:dyDescent="0.25">
      <c r="D122" s="25" t="s">
        <v>21</v>
      </c>
      <c r="E122" t="str">
        <f>+VLOOKUP(D122,Tabla13[],2,FALSE)</f>
        <v>EQUIPO MEDICOS Y DE LABORATORIO</v>
      </c>
      <c r="I122" s="3" t="s">
        <v>37</v>
      </c>
      <c r="J122" t="str">
        <f>+VLOOKUP(I122,Tabla13[],2,FALSE)</f>
        <v>FLETE</v>
      </c>
    </row>
    <row r="123" spans="4:10" x14ac:dyDescent="0.25">
      <c r="D123" s="20" t="s">
        <v>21</v>
      </c>
      <c r="E123" t="str">
        <f>+VLOOKUP(D123,Tabla13[],2,FALSE)</f>
        <v>EQUIPO MEDICOS Y DE LABORATORIO</v>
      </c>
      <c r="I123" s="3" t="s">
        <v>37</v>
      </c>
      <c r="J123" t="str">
        <f>+VLOOKUP(I123,Tabla13[],2,FALSE)</f>
        <v>FLETE</v>
      </c>
    </row>
    <row r="124" spans="4:10" x14ac:dyDescent="0.25">
      <c r="D124" s="20" t="s">
        <v>21</v>
      </c>
      <c r="E124" t="str">
        <f>+VLOOKUP(D124,Tabla13[],2,FALSE)</f>
        <v>EQUIPO MEDICOS Y DE LABORATORIO</v>
      </c>
      <c r="I124" s="3" t="s">
        <v>37</v>
      </c>
      <c r="J124" t="str">
        <f>+VLOOKUP(I124,Tabla13[],2,FALSE)</f>
        <v>FLETE</v>
      </c>
    </row>
    <row r="125" spans="4:10" x14ac:dyDescent="0.25">
      <c r="D125" s="20" t="s">
        <v>18</v>
      </c>
      <c r="E125" t="str">
        <f>+VLOOKUP(D125,Tabla13[],2,FALSE)</f>
        <v>PRODUCTOS MEDICINALES PARA USO HUMANO</v>
      </c>
      <c r="I125" s="3" t="s">
        <v>37</v>
      </c>
      <c r="J125" t="str">
        <f>+VLOOKUP(I125,Tabla13[],2,FALSE)</f>
        <v>FLETE</v>
      </c>
    </row>
    <row r="126" spans="4:10" x14ac:dyDescent="0.25">
      <c r="D126" s="20" t="s">
        <v>13</v>
      </c>
      <c r="E126" t="str">
        <f>+VLOOKUP(D126,Tabla13[],2,FALSE)</f>
        <v>UTILES MENORES MEDICOS-QUIRURGICOS</v>
      </c>
      <c r="I126" s="3" t="s">
        <v>37</v>
      </c>
      <c r="J126" t="str">
        <f>+VLOOKUP(I126,Tabla13[],2,FALSE)</f>
        <v>FLETE</v>
      </c>
    </row>
    <row r="127" spans="4:10" x14ac:dyDescent="0.25">
      <c r="D127" s="20" t="s">
        <v>21</v>
      </c>
      <c r="E127" t="str">
        <f>+VLOOKUP(D127,Tabla13[],2,FALSE)</f>
        <v>EQUIPO MEDICOS Y DE LABORATORIO</v>
      </c>
      <c r="I127" s="3" t="s">
        <v>37</v>
      </c>
      <c r="J127" t="str">
        <f>+VLOOKUP(I127,Tabla13[],2,FALSE)</f>
        <v>FLETE</v>
      </c>
    </row>
    <row r="128" spans="4:10" x14ac:dyDescent="0.25">
      <c r="D128" s="20" t="s">
        <v>21</v>
      </c>
      <c r="E128" t="str">
        <f>+VLOOKUP(D128,Tabla13[],2,FALSE)</f>
        <v>EQUIPO MEDICOS Y DE LABORATORIO</v>
      </c>
      <c r="I128" s="3" t="s">
        <v>13</v>
      </c>
      <c r="J128" t="str">
        <f>+VLOOKUP(I128,Tabla13[],2,FALSE)</f>
        <v>UTILES MENORES MEDICOS-QUIRURGICOS</v>
      </c>
    </row>
    <row r="129" spans="4:10" x14ac:dyDescent="0.25">
      <c r="D129" s="20" t="s">
        <v>18</v>
      </c>
      <c r="E129" t="str">
        <f>+VLOOKUP(D129,Tabla13[],2,FALSE)</f>
        <v>PRODUCTOS MEDICINALES PARA USO HUMANO</v>
      </c>
      <c r="I129" s="3" t="s">
        <v>13</v>
      </c>
      <c r="J129" t="str">
        <f>+VLOOKUP(I129,Tabla13[],2,FALSE)</f>
        <v>UTILES MENORES MEDICOS-QUIRURGICOS</v>
      </c>
    </row>
    <row r="130" spans="4:10" x14ac:dyDescent="0.25">
      <c r="D130" s="20" t="s">
        <v>13</v>
      </c>
      <c r="E130" t="str">
        <f>+VLOOKUP(D130,Tabla13[],2,FALSE)</f>
        <v>UTILES MENORES MEDICOS-QUIRURGICOS</v>
      </c>
      <c r="I130" s="3" t="s">
        <v>11</v>
      </c>
      <c r="J130" t="str">
        <f>+VLOOKUP(I130,Tabla13[],2,FALSE)</f>
        <v>MATERIAL PARA LIMPIEZA</v>
      </c>
    </row>
    <row r="131" spans="4:10" x14ac:dyDescent="0.25">
      <c r="D131" s="20" t="s">
        <v>21</v>
      </c>
      <c r="E131" t="str">
        <f>+VLOOKUP(D131,Tabla13[],2,FALSE)</f>
        <v>EQUIPO MEDICOS Y DE LABORATORIO</v>
      </c>
      <c r="I131" s="3" t="s">
        <v>11</v>
      </c>
      <c r="J131" t="str">
        <f>+VLOOKUP(I131,Tabla13[],2,FALSE)</f>
        <v>MATERIAL PARA LIMPIEZA</v>
      </c>
    </row>
    <row r="132" spans="4:10" x14ac:dyDescent="0.25">
      <c r="D132" s="20" t="s">
        <v>18</v>
      </c>
      <c r="E132" t="str">
        <f>+VLOOKUP(D132,Tabla13[],2,FALSE)</f>
        <v>PRODUCTOS MEDICINALES PARA USO HUMANO</v>
      </c>
      <c r="I132" s="3" t="s">
        <v>18</v>
      </c>
      <c r="J132" t="str">
        <f>+VLOOKUP(I132,Tabla13[],2,FALSE)</f>
        <v>PRODUCTOS MEDICINALES PARA USO HUMANO</v>
      </c>
    </row>
    <row r="133" spans="4:10" x14ac:dyDescent="0.25">
      <c r="D133" s="20" t="s">
        <v>13</v>
      </c>
      <c r="E133" t="str">
        <f>+VLOOKUP(D133,Tabla13[],2,FALSE)</f>
        <v>UTILES MENORES MEDICOS-QUIRURGICOS</v>
      </c>
      <c r="I133" s="3" t="s">
        <v>13</v>
      </c>
      <c r="J133" t="str">
        <f>+VLOOKUP(I133,Tabla13[],2,FALSE)</f>
        <v>UTILES MENORES MEDICOS-QUIRURGICOS</v>
      </c>
    </row>
    <row r="134" spans="4:10" x14ac:dyDescent="0.25">
      <c r="D134" s="20" t="s">
        <v>13</v>
      </c>
      <c r="E134" t="str">
        <f>+VLOOKUP(D134,Tabla13[],2,FALSE)</f>
        <v>UTILES MENORES MEDICOS-QUIRURGICOS</v>
      </c>
      <c r="I134" s="3" t="s">
        <v>13</v>
      </c>
      <c r="J134" t="str">
        <f>+VLOOKUP(I134,Tabla13[],2,FALSE)</f>
        <v>UTILES MENORES MEDICOS-QUIRURGICOS</v>
      </c>
    </row>
    <row r="135" spans="4:10" x14ac:dyDescent="0.25">
      <c r="D135" s="20" t="s">
        <v>13</v>
      </c>
      <c r="E135" t="str">
        <f>+VLOOKUP(D135,Tabla13[],2,FALSE)</f>
        <v>UTILES MENORES MEDICOS-QUIRURGICOS</v>
      </c>
      <c r="I135" s="3" t="s">
        <v>13</v>
      </c>
      <c r="J135" t="str">
        <f>+VLOOKUP(I135,Tabla13[],2,FALSE)</f>
        <v>UTILES MENORES MEDICOS-QUIRURGICOS</v>
      </c>
    </row>
    <row r="136" spans="4:10" x14ac:dyDescent="0.25">
      <c r="D136" s="20" t="s">
        <v>104</v>
      </c>
      <c r="E136" t="e">
        <f>+VLOOKUP(D136,Tabla13[],2,FALSE)</f>
        <v>#N/A</v>
      </c>
      <c r="I136" s="3" t="s">
        <v>18</v>
      </c>
      <c r="J136" t="str">
        <f>+VLOOKUP(I136,Tabla13[],2,FALSE)</f>
        <v>PRODUCTOS MEDICINALES PARA USO HUMANO</v>
      </c>
    </row>
    <row r="137" spans="4:10" x14ac:dyDescent="0.25">
      <c r="D137" s="20" t="s">
        <v>13</v>
      </c>
      <c r="E137" t="str">
        <f>+VLOOKUP(D137,Tabla13[],2,FALSE)</f>
        <v>UTILES MENORES MEDICOS-QUIRURGICOS</v>
      </c>
      <c r="I137" s="3" t="s">
        <v>13</v>
      </c>
      <c r="J137" t="str">
        <f>+VLOOKUP(I137,Tabla13[],2,FALSE)</f>
        <v>UTILES MENORES MEDICOS-QUIRURGICOS</v>
      </c>
    </row>
    <row r="138" spans="4:10" x14ac:dyDescent="0.25">
      <c r="D138" s="20" t="s">
        <v>13</v>
      </c>
      <c r="E138" t="str">
        <f>+VLOOKUP(D138,Tabla13[],2,FALSE)</f>
        <v>UTILES MENORES MEDICOS-QUIRURGICOS</v>
      </c>
      <c r="I138" s="3" t="s">
        <v>13</v>
      </c>
      <c r="J138" t="str">
        <f>+VLOOKUP(I138,Tabla13[],2,FALSE)</f>
        <v>UTILES MENORES MEDICOS-QUIRURGICOS</v>
      </c>
    </row>
    <row r="139" spans="4:10" x14ac:dyDescent="0.25">
      <c r="D139" s="20" t="s">
        <v>32</v>
      </c>
      <c r="E139" t="str">
        <f>+VLOOKUP(D139,Tabla13[],2,FALSE)</f>
        <v>SERVICIO DE MANTENIMIENTO, REPARACION, DESMONTE E INSTALACION DE MAQUINAS Y EQUIPOS</v>
      </c>
      <c r="I139" s="3" t="s">
        <v>18</v>
      </c>
      <c r="J139" t="str">
        <f>+VLOOKUP(I139,Tabla13[],2,FALSE)</f>
        <v>PRODUCTOS MEDICINALES PARA USO HUMANO</v>
      </c>
    </row>
    <row r="140" spans="4:10" x14ac:dyDescent="0.25">
      <c r="D140" s="20" t="s">
        <v>13</v>
      </c>
      <c r="E140" t="str">
        <f>+VLOOKUP(D140,Tabla13[],2,FALSE)</f>
        <v>UTILES MENORES MEDICOS-QUIRURGICOS</v>
      </c>
      <c r="I140" s="3" t="s">
        <v>13</v>
      </c>
      <c r="J140" t="str">
        <f>+VLOOKUP(I140,Tabla13[],2,FALSE)</f>
        <v>UTILES MENORES MEDICOS-QUIRURGICOS</v>
      </c>
    </row>
    <row r="141" spans="4:10" x14ac:dyDescent="0.25">
      <c r="D141" s="20" t="s">
        <v>255</v>
      </c>
      <c r="E141" t="e">
        <f>+VLOOKUP(D141,Tabla13[],2,FALSE)</f>
        <v>#N/A</v>
      </c>
      <c r="I141" s="3" t="s">
        <v>13</v>
      </c>
      <c r="J141" t="str">
        <f>+VLOOKUP(I141,Tabla13[],2,FALSE)</f>
        <v>UTILES MENORES MEDICOS-QUIRURGICOS</v>
      </c>
    </row>
    <row r="142" spans="4:10" x14ac:dyDescent="0.25">
      <c r="D142" s="20" t="s">
        <v>24</v>
      </c>
      <c r="E142" t="str">
        <f>+VLOOKUP(D142,Tabla13[],2,FALSE)</f>
        <v>ALIMENTOS Y BEBIDA PARA PERSONA</v>
      </c>
      <c r="I142" s="3" t="s">
        <v>11</v>
      </c>
      <c r="J142" t="str">
        <f>+VLOOKUP(I142,Tabla13[],2,FALSE)</f>
        <v>MATERIAL PARA LIMPIEZA</v>
      </c>
    </row>
    <row r="143" spans="4:10" x14ac:dyDescent="0.25">
      <c r="D143" s="20" t="s">
        <v>12</v>
      </c>
      <c r="E143" t="str">
        <f>+VLOOKUP(D143,Tabla13[],2,FALSE)</f>
        <v>UTILES Y MATERIALES DE OFICINA E INFORMATICA</v>
      </c>
      <c r="I143" s="3" t="s">
        <v>18</v>
      </c>
      <c r="J143" t="str">
        <f>+VLOOKUP(I143,Tabla13[],2,FALSE)</f>
        <v>PRODUCTOS MEDICINALES PARA USO HUMANO</v>
      </c>
    </row>
    <row r="144" spans="4:10" x14ac:dyDescent="0.25">
      <c r="D144" s="20" t="s">
        <v>72</v>
      </c>
      <c r="E144" t="str">
        <f>+VLOOKUP(D144,Tabla13[],2,FALSE)</f>
        <v>HERRAMIENTAS MENORES</v>
      </c>
      <c r="I144" s="3" t="s">
        <v>11</v>
      </c>
      <c r="J144" t="str">
        <f>+VLOOKUP(I144,Tabla13[],2,FALSE)</f>
        <v>MATERIAL PARA LIMPIEZA</v>
      </c>
    </row>
    <row r="145" spans="4:10" x14ac:dyDescent="0.25">
      <c r="D145" s="20" t="s">
        <v>24</v>
      </c>
      <c r="E145" t="str">
        <f>+VLOOKUP(D145,Tabla13[],2,FALSE)</f>
        <v>ALIMENTOS Y BEBIDA PARA PERSONA</v>
      </c>
      <c r="I145" s="3" t="s">
        <v>14</v>
      </c>
      <c r="J145" t="str">
        <f>+VLOOKUP(I145,Tabla13[],2,FALSE)</f>
        <v>LIMPIEZA E HIGIENE</v>
      </c>
    </row>
    <row r="146" spans="4:10" x14ac:dyDescent="0.25">
      <c r="D146" s="20" t="s">
        <v>44</v>
      </c>
      <c r="E146" t="e">
        <f>+VLOOKUP(D146,Tabla13[],2,FALSE)</f>
        <v>#N/A</v>
      </c>
      <c r="I146" s="3" t="s">
        <v>14</v>
      </c>
      <c r="J146" t="str">
        <f>+VLOOKUP(I146,Tabla13[],2,FALSE)</f>
        <v>LIMPIEZA E HIGIENE</v>
      </c>
    </row>
    <row r="147" spans="4:10" x14ac:dyDescent="0.25">
      <c r="D147" s="20" t="s">
        <v>44</v>
      </c>
      <c r="E147" t="e">
        <f>+VLOOKUP(D147,Tabla13[],2,FALSE)</f>
        <v>#N/A</v>
      </c>
      <c r="I147" s="3" t="s">
        <v>17</v>
      </c>
      <c r="J147" t="str">
        <f>+VLOOKUP(I147,Tabla13[],2,FALSE)</f>
        <v>PRODUCTOS ELECTRICOS AFINES}</v>
      </c>
    </row>
    <row r="148" spans="4:10" x14ac:dyDescent="0.25">
      <c r="D148" s="20" t="s">
        <v>21</v>
      </c>
      <c r="E148" t="str">
        <f>+VLOOKUP(D148,Tabla13[],2,FALSE)</f>
        <v>EQUIPO MEDICOS Y DE LABORATORIO</v>
      </c>
      <c r="I148" s="3" t="s">
        <v>72</v>
      </c>
      <c r="J148" t="str">
        <f>+VLOOKUP(I148,Tabla13[],2,FALSE)</f>
        <v>HERRAMIENTAS MENORES</v>
      </c>
    </row>
    <row r="149" spans="4:10" x14ac:dyDescent="0.25">
      <c r="D149" s="20" t="s">
        <v>105</v>
      </c>
      <c r="E149" t="e">
        <f>+VLOOKUP(D149,Tabla13[],2,FALSE)</f>
        <v>#N/A</v>
      </c>
      <c r="I149" s="3" t="s">
        <v>18</v>
      </c>
      <c r="J149" t="str">
        <f>+VLOOKUP(I149,Tabla13[],2,FALSE)</f>
        <v>PRODUCTOS MEDICINALES PARA USO HUMANO</v>
      </c>
    </row>
    <row r="150" spans="4:10" x14ac:dyDescent="0.25">
      <c r="D150" s="20" t="s">
        <v>24</v>
      </c>
      <c r="E150" t="str">
        <f>+VLOOKUP(D150,Tabla13[],2,FALSE)</f>
        <v>ALIMENTOS Y BEBIDA PARA PERSONA</v>
      </c>
      <c r="I150" s="3" t="s">
        <v>22</v>
      </c>
      <c r="J150" t="str">
        <f>+VLOOKUP(I150,Tabla13[],2,FALSE)</f>
        <v>FUMIGACION</v>
      </c>
    </row>
    <row r="151" spans="4:10" x14ac:dyDescent="0.25">
      <c r="D151" s="20" t="s">
        <v>14</v>
      </c>
      <c r="E151" t="str">
        <f>+VLOOKUP(D151,Tabla13[],2,FALSE)</f>
        <v>LIMPIEZA E HIGIENE</v>
      </c>
      <c r="I151" s="3" t="s">
        <v>99</v>
      </c>
      <c r="J151" t="e">
        <f>+VLOOKUP(I151,Tabla13[],2,FALSE)</f>
        <v>#N/A</v>
      </c>
    </row>
    <row r="152" spans="4:10" x14ac:dyDescent="0.25">
      <c r="D152" s="20" t="s">
        <v>13</v>
      </c>
      <c r="E152" t="str">
        <f>+VLOOKUP(D152,Tabla13[],2,FALSE)</f>
        <v>UTILES MENORES MEDICOS-QUIRURGICOS</v>
      </c>
      <c r="I152" s="3" t="s">
        <v>24</v>
      </c>
      <c r="J152" t="str">
        <f>+VLOOKUP(I152,Tabla13[],2,FALSE)</f>
        <v>ALIMENTOS Y BEBIDA PARA PERSONA</v>
      </c>
    </row>
    <row r="153" spans="4:10" x14ac:dyDescent="0.25">
      <c r="D153" s="20" t="s">
        <v>13</v>
      </c>
      <c r="E153" t="str">
        <f>+VLOOKUP(D153,Tabla13[],2,FALSE)</f>
        <v>UTILES MENORES MEDICOS-QUIRURGICOS</v>
      </c>
      <c r="I153" s="3" t="s">
        <v>24</v>
      </c>
      <c r="J153" t="str">
        <f>+VLOOKUP(I153,Tabla13[],2,FALSE)</f>
        <v>ALIMENTOS Y BEBIDA PARA PERSONA</v>
      </c>
    </row>
    <row r="154" spans="4:10" x14ac:dyDescent="0.25">
      <c r="D154" s="20" t="s">
        <v>18</v>
      </c>
      <c r="E154" t="str">
        <f>+VLOOKUP(D154,Tabla13[],2,FALSE)</f>
        <v>PRODUCTOS MEDICINALES PARA USO HUMANO</v>
      </c>
      <c r="I154" s="3" t="s">
        <v>24</v>
      </c>
      <c r="J154" t="str">
        <f>+VLOOKUP(I154,Tabla13[],2,FALSE)</f>
        <v>ALIMENTOS Y BEBIDA PARA PERSONA</v>
      </c>
    </row>
    <row r="155" spans="4:10" x14ac:dyDescent="0.25">
      <c r="D155" s="20" t="s">
        <v>13</v>
      </c>
      <c r="E155" t="str">
        <f>+VLOOKUP(D155,Tabla13[],2,FALSE)</f>
        <v>UTILES MENORES MEDICOS-QUIRURGICOS</v>
      </c>
      <c r="I155" s="3" t="s">
        <v>24</v>
      </c>
      <c r="J155" t="str">
        <f>+VLOOKUP(I155,Tabla13[],2,FALSE)</f>
        <v>ALIMENTOS Y BEBIDA PARA PERSONA</v>
      </c>
    </row>
    <row r="156" spans="4:10" x14ac:dyDescent="0.25">
      <c r="D156" s="20" t="s">
        <v>13</v>
      </c>
      <c r="E156" t="str">
        <f>+VLOOKUP(D156,Tabla13[],2,FALSE)</f>
        <v>UTILES MENORES MEDICOS-QUIRURGICOS</v>
      </c>
      <c r="I156" s="3" t="s">
        <v>11</v>
      </c>
      <c r="J156" t="str">
        <f>+VLOOKUP(I156,Tabla13[],2,FALSE)</f>
        <v>MATERIAL PARA LIMPIEZA</v>
      </c>
    </row>
    <row r="157" spans="4:10" x14ac:dyDescent="0.25">
      <c r="D157" s="20" t="s">
        <v>13</v>
      </c>
      <c r="E157" t="str">
        <f>+VLOOKUP(D157,Tabla13[],2,FALSE)</f>
        <v>UTILES MENORES MEDICOS-QUIRURGICOS</v>
      </c>
      <c r="I157" s="3" t="s">
        <v>13</v>
      </c>
      <c r="J157" t="str">
        <f>+VLOOKUP(I157,Tabla13[],2,FALSE)</f>
        <v>UTILES MENORES MEDICOS-QUIRURGICOS</v>
      </c>
    </row>
    <row r="158" spans="4:10" x14ac:dyDescent="0.25">
      <c r="D158" s="20" t="s">
        <v>13</v>
      </c>
      <c r="E158" t="str">
        <f>+VLOOKUP(D158,Tabla13[],2,FALSE)</f>
        <v>UTILES MENORES MEDICOS-QUIRURGICOS</v>
      </c>
      <c r="I158" s="3" t="s">
        <v>18</v>
      </c>
      <c r="J158" t="str">
        <f>+VLOOKUP(I158,Tabla13[],2,FALSE)</f>
        <v>PRODUCTOS MEDICINALES PARA USO HUMANO</v>
      </c>
    </row>
    <row r="159" spans="4:10" x14ac:dyDescent="0.25">
      <c r="D159" s="20" t="s">
        <v>18</v>
      </c>
      <c r="E159" t="str">
        <f>+VLOOKUP(D159,Tabla13[],2,FALSE)</f>
        <v>PRODUCTOS MEDICINALES PARA USO HUMANO</v>
      </c>
      <c r="I159" s="3" t="s">
        <v>18</v>
      </c>
      <c r="J159" t="str">
        <f>+VLOOKUP(I159,Tabla13[],2,FALSE)</f>
        <v>PRODUCTOS MEDICINALES PARA USO HUMANO</v>
      </c>
    </row>
    <row r="160" spans="4:10" x14ac:dyDescent="0.25">
      <c r="D160" s="20" t="s">
        <v>24</v>
      </c>
      <c r="E160" t="str">
        <f>+VLOOKUP(D160,Tabla13[],2,FALSE)</f>
        <v>ALIMENTOS Y BEBIDA PARA PERSONA</v>
      </c>
      <c r="I160" s="3" t="s">
        <v>13</v>
      </c>
      <c r="J160" t="str">
        <f>+VLOOKUP(I160,Tabla13[],2,FALSE)</f>
        <v>UTILES MENORES MEDICOS-QUIRURGICOS</v>
      </c>
    </row>
    <row r="161" spans="4:10" x14ac:dyDescent="0.25">
      <c r="D161" s="20" t="s">
        <v>24</v>
      </c>
      <c r="E161" t="str">
        <f>+VLOOKUP(D161,Tabla13[],2,FALSE)</f>
        <v>ALIMENTOS Y BEBIDA PARA PERSONA</v>
      </c>
      <c r="I161" s="3" t="s">
        <v>17</v>
      </c>
      <c r="J161" t="str">
        <f>+VLOOKUP(I161,Tabla13[],2,FALSE)</f>
        <v>PRODUCTOS ELECTRICOS AFINES}</v>
      </c>
    </row>
    <row r="162" spans="4:10" x14ac:dyDescent="0.25">
      <c r="D162" s="20" t="s">
        <v>24</v>
      </c>
      <c r="E162" t="str">
        <f>+VLOOKUP(D162,Tabla13[],2,FALSE)</f>
        <v>ALIMENTOS Y BEBIDA PARA PERSONA</v>
      </c>
      <c r="I162" s="3" t="s">
        <v>110</v>
      </c>
      <c r="J162" t="e">
        <f>+VLOOKUP(I162,Tabla13[],2,FALSE)</f>
        <v>#N/A</v>
      </c>
    </row>
    <row r="163" spans="4:10" x14ac:dyDescent="0.25">
      <c r="D163" s="20" t="s">
        <v>21</v>
      </c>
      <c r="E163" t="str">
        <f>+VLOOKUP(D163,Tabla13[],2,FALSE)</f>
        <v>EQUIPO MEDICOS Y DE LABORATORIO</v>
      </c>
      <c r="I163" s="3" t="s">
        <v>97</v>
      </c>
      <c r="J163" t="e">
        <f>+VLOOKUP(I163,Tabla13[],2,FALSE)</f>
        <v>#N/A</v>
      </c>
    </row>
    <row r="164" spans="4:10" x14ac:dyDescent="0.25">
      <c r="D164" s="20" t="s">
        <v>180</v>
      </c>
      <c r="E164" t="e">
        <f>+VLOOKUP(D164,Tabla13[],2,FALSE)</f>
        <v>#N/A</v>
      </c>
      <c r="I164" s="3" t="s">
        <v>11</v>
      </c>
      <c r="J164" t="str">
        <f>+VLOOKUP(I164,Tabla13[],2,FALSE)</f>
        <v>MATERIAL PARA LIMPIEZA</v>
      </c>
    </row>
    <row r="165" spans="4:10" x14ac:dyDescent="0.25">
      <c r="D165" s="20" t="s">
        <v>21</v>
      </c>
      <c r="E165" t="str">
        <f>+VLOOKUP(D165,Tabla13[],2,FALSE)</f>
        <v>EQUIPO MEDICOS Y DE LABORATORIO</v>
      </c>
      <c r="I165" s="3" t="s">
        <v>18</v>
      </c>
      <c r="J165" t="str">
        <f>+VLOOKUP(I165,Tabla13[],2,FALSE)</f>
        <v>PRODUCTOS MEDICINALES PARA USO HUMANO</v>
      </c>
    </row>
    <row r="166" spans="4:10" x14ac:dyDescent="0.25">
      <c r="D166" s="20" t="s">
        <v>24</v>
      </c>
      <c r="E166" t="str">
        <f>+VLOOKUP(D166,Tabla13[],2,FALSE)</f>
        <v>ALIMENTOS Y BEBIDA PARA PERSONA</v>
      </c>
      <c r="I166" s="3" t="s">
        <v>111</v>
      </c>
      <c r="J166" t="e">
        <f>+VLOOKUP(I166,Tabla13[],2,FALSE)</f>
        <v>#N/A</v>
      </c>
    </row>
    <row r="167" spans="4:10" x14ac:dyDescent="0.25">
      <c r="D167" s="20" t="s">
        <v>11</v>
      </c>
      <c r="E167" t="str">
        <f>+VLOOKUP(D167,Tabla13[],2,FALSE)</f>
        <v>MATERIAL PARA LIMPIEZA</v>
      </c>
      <c r="I167" s="3" t="s">
        <v>112</v>
      </c>
      <c r="J167" t="e">
        <f>+VLOOKUP(I167,Tabla13[],2,FALSE)</f>
        <v>#N/A</v>
      </c>
    </row>
    <row r="168" spans="4:10" x14ac:dyDescent="0.25">
      <c r="D168" s="20" t="s">
        <v>24</v>
      </c>
      <c r="E168" t="str">
        <f>+VLOOKUP(D168,Tabla13[],2,FALSE)</f>
        <v>ALIMENTOS Y BEBIDA PARA PERSONA</v>
      </c>
      <c r="I168" s="3" t="s">
        <v>18</v>
      </c>
      <c r="J168" t="str">
        <f>+VLOOKUP(I168,Tabla13[],2,FALSE)</f>
        <v>PRODUCTOS MEDICINALES PARA USO HUMANO</v>
      </c>
    </row>
    <row r="169" spans="4:10" x14ac:dyDescent="0.25">
      <c r="D169" s="20" t="s">
        <v>45</v>
      </c>
      <c r="E169" t="str">
        <f>+VLOOKUP(D169,Tabla13[],2,FALSE)</f>
        <v>MANTENIMIENTO Y REP DE ELEVADORES</v>
      </c>
      <c r="I169" s="3" t="s">
        <v>18</v>
      </c>
      <c r="J169" t="str">
        <f>+VLOOKUP(I169,Tabla13[],2,FALSE)</f>
        <v>PRODUCTOS MEDICINALES PARA USO HUMANO</v>
      </c>
    </row>
    <row r="170" spans="4:10" x14ac:dyDescent="0.25">
      <c r="D170" s="20" t="s">
        <v>24</v>
      </c>
      <c r="E170" t="str">
        <f>+VLOOKUP(D170,Tabla13[],2,FALSE)</f>
        <v>ALIMENTOS Y BEBIDA PARA PERSONA</v>
      </c>
      <c r="I170" s="3" t="s">
        <v>18</v>
      </c>
      <c r="J170" t="str">
        <f>+VLOOKUP(I170,Tabla13[],2,FALSE)</f>
        <v>PRODUCTOS MEDICINALES PARA USO HUMANO</v>
      </c>
    </row>
    <row r="171" spans="4:10" x14ac:dyDescent="0.25">
      <c r="D171" s="20" t="s">
        <v>24</v>
      </c>
      <c r="E171" t="str">
        <f>+VLOOKUP(D171,Tabla13[],2,FALSE)</f>
        <v>ALIMENTOS Y BEBIDA PARA PERSONA</v>
      </c>
      <c r="I171" s="3" t="s">
        <v>18</v>
      </c>
      <c r="J171" t="str">
        <f>+VLOOKUP(I171,Tabla13[],2,FALSE)</f>
        <v>PRODUCTOS MEDICINALES PARA USO HUMANO</v>
      </c>
    </row>
    <row r="172" spans="4:10" x14ac:dyDescent="0.25">
      <c r="D172" s="20" t="s">
        <v>24</v>
      </c>
      <c r="E172" t="str">
        <f>+VLOOKUP(D172,Tabla13[],2,FALSE)</f>
        <v>ALIMENTOS Y BEBIDA PARA PERSONA</v>
      </c>
      <c r="I172" s="3" t="s">
        <v>24</v>
      </c>
      <c r="J172" t="str">
        <f>+VLOOKUP(I172,Tabla13[],2,FALSE)</f>
        <v>ALIMENTOS Y BEBIDA PARA PERSONA</v>
      </c>
    </row>
    <row r="173" spans="4:10" x14ac:dyDescent="0.25">
      <c r="D173" s="20" t="s">
        <v>20</v>
      </c>
      <c r="E173" t="str">
        <f>+VLOOKUP(D173,Tabla13[],2,FALSE)</f>
        <v>MANTENIMIENTO Y REPARACION DE EQUIPOS MEDICOS SANITARIOS Y DE LABORATORIO</v>
      </c>
      <c r="I173" s="3" t="s">
        <v>24</v>
      </c>
      <c r="J173" t="str">
        <f>+VLOOKUP(I173,Tabla13[],2,FALSE)</f>
        <v>ALIMENTOS Y BEBIDA PARA PERSONA</v>
      </c>
    </row>
    <row r="174" spans="4:10" x14ac:dyDescent="0.25">
      <c r="D174" s="20" t="s">
        <v>13</v>
      </c>
      <c r="E174" t="str">
        <f>+VLOOKUP(D174,Tabla13[],2,FALSE)</f>
        <v>UTILES MENORES MEDICOS-QUIRURGICOS</v>
      </c>
      <c r="I174" s="3" t="s">
        <v>13</v>
      </c>
      <c r="J174" t="str">
        <f>+VLOOKUP(I174,Tabla13[],2,FALSE)</f>
        <v>UTILES MENORES MEDICOS-QUIRURGICOS</v>
      </c>
    </row>
    <row r="175" spans="4:10" x14ac:dyDescent="0.25">
      <c r="D175" s="20" t="s">
        <v>24</v>
      </c>
      <c r="E175" t="str">
        <f>+VLOOKUP(D175,Tabla13[],2,FALSE)</f>
        <v>ALIMENTOS Y BEBIDA PARA PERSONA</v>
      </c>
      <c r="I175" s="3" t="s">
        <v>13</v>
      </c>
      <c r="J175" t="str">
        <f>+VLOOKUP(I175,Tabla13[],2,FALSE)</f>
        <v>UTILES MENORES MEDICOS-QUIRURGICOS</v>
      </c>
    </row>
    <row r="176" spans="4:10" x14ac:dyDescent="0.25">
      <c r="D176" s="20" t="s">
        <v>37</v>
      </c>
      <c r="E176" t="str">
        <f>+VLOOKUP(D176,Tabla13[],2,FALSE)</f>
        <v>FLETE</v>
      </c>
      <c r="I176" s="3" t="s">
        <v>113</v>
      </c>
      <c r="J176" t="e">
        <f>+VLOOKUP(I176,Tabla13[],2,FALSE)</f>
        <v>#N/A</v>
      </c>
    </row>
    <row r="177" spans="4:10" x14ac:dyDescent="0.25">
      <c r="D177" s="20" t="s">
        <v>37</v>
      </c>
      <c r="E177" t="str">
        <f>+VLOOKUP(D177,Tabla13[],2,FALSE)</f>
        <v>FLETE</v>
      </c>
      <c r="I177" s="3" t="s">
        <v>100</v>
      </c>
      <c r="J177" t="e">
        <f>+VLOOKUP(I177,Tabla13[],2,FALSE)</f>
        <v>#N/A</v>
      </c>
    </row>
    <row r="178" spans="4:10" x14ac:dyDescent="0.25">
      <c r="D178" s="20" t="s">
        <v>37</v>
      </c>
      <c r="E178" t="str">
        <f>+VLOOKUP(D178,Tabla13[],2,FALSE)</f>
        <v>FLETE</v>
      </c>
      <c r="I178" s="3" t="s">
        <v>100</v>
      </c>
      <c r="J178" t="e">
        <f>+VLOOKUP(I178,Tabla13[],2,FALSE)</f>
        <v>#N/A</v>
      </c>
    </row>
    <row r="179" spans="4:10" x14ac:dyDescent="0.25">
      <c r="D179" s="20" t="s">
        <v>11</v>
      </c>
      <c r="E179" t="str">
        <f>+VLOOKUP(D179,Tabla13[],2,FALSE)</f>
        <v>MATERIAL PARA LIMPIEZA</v>
      </c>
      <c r="I179" s="3" t="s">
        <v>100</v>
      </c>
      <c r="J179" t="e">
        <f>+VLOOKUP(I179,Tabla13[],2,FALSE)</f>
        <v>#N/A</v>
      </c>
    </row>
    <row r="180" spans="4:10" x14ac:dyDescent="0.25">
      <c r="D180" s="20" t="s">
        <v>11</v>
      </c>
      <c r="E180" t="str">
        <f>+VLOOKUP(D180,Tabla13[],2,FALSE)</f>
        <v>MATERIAL PARA LIMPIEZA</v>
      </c>
      <c r="I180" s="3" t="s">
        <v>13</v>
      </c>
      <c r="J180" t="str">
        <f>+VLOOKUP(I180,Tabla13[],2,FALSE)</f>
        <v>UTILES MENORES MEDICOS-QUIRURGICOS</v>
      </c>
    </row>
    <row r="181" spans="4:10" x14ac:dyDescent="0.25">
      <c r="D181" s="20" t="s">
        <v>24</v>
      </c>
      <c r="E181" t="str">
        <f>+VLOOKUP(D181,Tabla13[],2,FALSE)</f>
        <v>ALIMENTOS Y BEBIDA PARA PERSONA</v>
      </c>
      <c r="I181" s="3" t="s">
        <v>24</v>
      </c>
      <c r="J181" t="str">
        <f>+VLOOKUP(I181,Tabla13[],2,FALSE)</f>
        <v>ALIMENTOS Y BEBIDA PARA PERSONA</v>
      </c>
    </row>
    <row r="182" spans="4:10" x14ac:dyDescent="0.25">
      <c r="D182" s="20" t="s">
        <v>24</v>
      </c>
      <c r="E182" t="str">
        <f>+VLOOKUP(D182,Tabla13[],2,FALSE)</f>
        <v>ALIMENTOS Y BEBIDA PARA PERSONA</v>
      </c>
      <c r="I182" s="3" t="s">
        <v>23</v>
      </c>
      <c r="J182" t="str">
        <f>+VLOOKUP(I182,Tabla13[],2,FALSE)</f>
        <v>PINTURAS</v>
      </c>
    </row>
    <row r="183" spans="4:10" x14ac:dyDescent="0.25">
      <c r="D183" s="20" t="s">
        <v>24</v>
      </c>
      <c r="E183" t="str">
        <f>+VLOOKUP(D183,Tabla13[],2,FALSE)</f>
        <v>ALIMENTOS Y BEBIDA PARA PERSONA</v>
      </c>
      <c r="I183" s="3" t="s">
        <v>24</v>
      </c>
      <c r="J183" t="str">
        <f>+VLOOKUP(I183,Tabla13[],2,FALSE)</f>
        <v>ALIMENTOS Y BEBIDA PARA PERSONA</v>
      </c>
    </row>
    <row r="184" spans="4:10" x14ac:dyDescent="0.25">
      <c r="D184" s="20" t="s">
        <v>21</v>
      </c>
      <c r="E184" t="str">
        <f>+VLOOKUP(D184,Tabla13[],2,FALSE)</f>
        <v>EQUIPO MEDICOS Y DE LABORATORIO</v>
      </c>
      <c r="I184" s="3" t="s">
        <v>101</v>
      </c>
      <c r="J184" t="e">
        <f>+VLOOKUP(I184,Tabla13[],2,FALSE)</f>
        <v>#N/A</v>
      </c>
    </row>
    <row r="185" spans="4:10" x14ac:dyDescent="0.25">
      <c r="D185" s="20" t="s">
        <v>18</v>
      </c>
      <c r="E185" t="str">
        <f>+VLOOKUP(D185,Tabla13[],2,FALSE)</f>
        <v>PRODUCTOS MEDICINALES PARA USO HUMANO</v>
      </c>
      <c r="I185" s="3" t="s">
        <v>13</v>
      </c>
      <c r="J185" t="str">
        <f>+VLOOKUP(I185,Tabla13[],2,FALSE)</f>
        <v>UTILES MENORES MEDICOS-QUIRURGICOS</v>
      </c>
    </row>
    <row r="186" spans="4:10" x14ac:dyDescent="0.25">
      <c r="D186" s="20" t="s">
        <v>24</v>
      </c>
      <c r="E186" t="str">
        <f>+VLOOKUP(D186,Tabla13[],2,FALSE)</f>
        <v>ALIMENTOS Y BEBIDA PARA PERSONA</v>
      </c>
      <c r="I186" s="3" t="s">
        <v>18</v>
      </c>
      <c r="J186" t="str">
        <f>+VLOOKUP(I186,Tabla13[],2,FALSE)</f>
        <v>PRODUCTOS MEDICINALES PARA USO HUMANO</v>
      </c>
    </row>
    <row r="187" spans="4:10" x14ac:dyDescent="0.25">
      <c r="D187" s="20" t="s">
        <v>24</v>
      </c>
      <c r="E187" t="str">
        <f>+VLOOKUP(D187,Tabla13[],2,FALSE)</f>
        <v>ALIMENTOS Y BEBIDA PARA PERSONA</v>
      </c>
      <c r="I187" s="3" t="s">
        <v>18</v>
      </c>
      <c r="J187" t="str">
        <f>+VLOOKUP(I187,Tabla13[],2,FALSE)</f>
        <v>PRODUCTOS MEDICINALES PARA USO HUMANO</v>
      </c>
    </row>
    <row r="188" spans="4:10" x14ac:dyDescent="0.25">
      <c r="D188" s="20" t="s">
        <v>24</v>
      </c>
      <c r="E188" t="str">
        <f>+VLOOKUP(D188,Tabla13[],2,FALSE)</f>
        <v>ALIMENTOS Y BEBIDA PARA PERSONA</v>
      </c>
      <c r="I188" s="3" t="s">
        <v>34</v>
      </c>
      <c r="J188" t="str">
        <f>+VLOOKUP(I188,Tabla13[],2,FALSE)</f>
        <v>UTILES DE COCINA Y COMEDOR</v>
      </c>
    </row>
    <row r="189" spans="4:10" x14ac:dyDescent="0.25">
      <c r="D189" s="20" t="s">
        <v>24</v>
      </c>
      <c r="E189" t="str">
        <f>+VLOOKUP(D189,Tabla13[],2,FALSE)</f>
        <v>ALIMENTOS Y BEBIDA PARA PERSONA</v>
      </c>
      <c r="I189" s="3" t="s">
        <v>12</v>
      </c>
      <c r="J189" t="str">
        <f>+VLOOKUP(I189,Tabla13[],2,FALSE)</f>
        <v>UTILES Y MATERIALES DE OFICINA E INFORMATICA</v>
      </c>
    </row>
    <row r="190" spans="4:10" x14ac:dyDescent="0.25">
      <c r="D190" s="20" t="s">
        <v>18</v>
      </c>
      <c r="E190" t="str">
        <f>+VLOOKUP(D190,Tabla13[],2,FALSE)</f>
        <v>PRODUCTOS MEDICINALES PARA USO HUMANO</v>
      </c>
      <c r="I190" s="3" t="s">
        <v>34</v>
      </c>
      <c r="J190" t="str">
        <f>+VLOOKUP(I190,Tabla13[],2,FALSE)</f>
        <v>UTILES DE COCINA Y COMEDOR</v>
      </c>
    </row>
    <row r="191" spans="4:10" x14ac:dyDescent="0.25">
      <c r="D191" s="20" t="s">
        <v>13</v>
      </c>
      <c r="E191" t="str">
        <f>+VLOOKUP(D191,Tabla13[],2,FALSE)</f>
        <v>UTILES MENORES MEDICOS-QUIRURGICOS</v>
      </c>
      <c r="I191" s="3" t="s">
        <v>30</v>
      </c>
      <c r="J191" t="str">
        <f>+VLOOKUP(I191,Tabla13[],2,FALSE)</f>
        <v>ARTICULOS PLASTICOS</v>
      </c>
    </row>
    <row r="192" spans="4:10" x14ac:dyDescent="0.25">
      <c r="D192" s="20" t="s">
        <v>42</v>
      </c>
      <c r="E192" t="e">
        <f>+VLOOKUP(D192,Tabla13[],2,FALSE)</f>
        <v>#N/A</v>
      </c>
      <c r="I192" s="3" t="s">
        <v>24</v>
      </c>
      <c r="J192" t="str">
        <f>+VLOOKUP(I192,Tabla13[],2,FALSE)</f>
        <v>ALIMENTOS Y BEBIDA PARA PERSONA</v>
      </c>
    </row>
    <row r="193" spans="4:10" x14ac:dyDescent="0.25">
      <c r="D193" s="20" t="s">
        <v>14</v>
      </c>
      <c r="E193" t="str">
        <f>+VLOOKUP(D193,Tabla13[],2,FALSE)</f>
        <v>LIMPIEZA E HIGIENE</v>
      </c>
      <c r="I193" s="3" t="s">
        <v>24</v>
      </c>
      <c r="J193" t="str">
        <f>+VLOOKUP(I193,Tabla13[],2,FALSE)</f>
        <v>ALIMENTOS Y BEBIDA PARA PERSONA</v>
      </c>
    </row>
    <row r="194" spans="4:10" x14ac:dyDescent="0.25">
      <c r="D194" s="20" t="s">
        <v>24</v>
      </c>
      <c r="E194" t="str">
        <f>+VLOOKUP(D194,Tabla13[],2,FALSE)</f>
        <v>ALIMENTOS Y BEBIDA PARA PERSONA</v>
      </c>
      <c r="I194" s="3" t="s">
        <v>24</v>
      </c>
      <c r="J194" t="str">
        <f>+VLOOKUP(I194,Tabla13[],2,FALSE)</f>
        <v>ALIMENTOS Y BEBIDA PARA PERSONA</v>
      </c>
    </row>
    <row r="195" spans="4:10" x14ac:dyDescent="0.25">
      <c r="D195" s="20" t="s">
        <v>35</v>
      </c>
      <c r="E195" t="str">
        <f>+VLOOKUP(D195,Tabla13[],2,FALSE)</f>
        <v>PRODUCTOS QUIMICO DE USO PERSONAL</v>
      </c>
      <c r="I195" s="3" t="s">
        <v>24</v>
      </c>
      <c r="J195" t="str">
        <f>+VLOOKUP(I195,Tabla13[],2,FALSE)</f>
        <v>ALIMENTOS Y BEBIDA PARA PERSONA</v>
      </c>
    </row>
    <row r="196" spans="4:10" x14ac:dyDescent="0.25">
      <c r="D196" s="20" t="s">
        <v>24</v>
      </c>
      <c r="E196" t="str">
        <f>+VLOOKUP(D196,Tabla13[],2,FALSE)</f>
        <v>ALIMENTOS Y BEBIDA PARA PERSONA</v>
      </c>
      <c r="I196" s="3" t="s">
        <v>24</v>
      </c>
      <c r="J196" t="str">
        <f>+VLOOKUP(I196,Tabla13[],2,FALSE)</f>
        <v>ALIMENTOS Y BEBIDA PARA PERSONA</v>
      </c>
    </row>
    <row r="197" spans="4:10" x14ac:dyDescent="0.25">
      <c r="D197" s="20" t="s">
        <v>24</v>
      </c>
      <c r="E197" t="str">
        <f>+VLOOKUP(D197,Tabla13[],2,FALSE)</f>
        <v>ALIMENTOS Y BEBIDA PARA PERSONA</v>
      </c>
      <c r="I197" s="3" t="s">
        <v>24</v>
      </c>
      <c r="J197" t="str">
        <f>+VLOOKUP(I197,Tabla13[],2,FALSE)</f>
        <v>ALIMENTOS Y BEBIDA PARA PERSONA</v>
      </c>
    </row>
    <row r="198" spans="4:10" x14ac:dyDescent="0.25">
      <c r="D198" s="20" t="s">
        <v>24</v>
      </c>
      <c r="E198" t="str">
        <f>+VLOOKUP(D198,Tabla13[],2,FALSE)</f>
        <v>ALIMENTOS Y BEBIDA PARA PERSONA</v>
      </c>
      <c r="I198" s="3" t="s">
        <v>13</v>
      </c>
      <c r="J198" t="str">
        <f>+VLOOKUP(I198,Tabla13[],2,FALSE)</f>
        <v>UTILES MENORES MEDICOS-QUIRURGICOS</v>
      </c>
    </row>
    <row r="199" spans="4:10" x14ac:dyDescent="0.25">
      <c r="D199" s="20" t="s">
        <v>24</v>
      </c>
      <c r="E199" t="str">
        <f>+VLOOKUP(D199,Tabla13[],2,FALSE)</f>
        <v>ALIMENTOS Y BEBIDA PARA PERSONA</v>
      </c>
      <c r="I199" s="3" t="s">
        <v>13</v>
      </c>
      <c r="J199" t="str">
        <f>+VLOOKUP(I199,Tabla13[],2,FALSE)</f>
        <v>UTILES MENORES MEDICOS-QUIRURGICOS</v>
      </c>
    </row>
    <row r="200" spans="4:10" x14ac:dyDescent="0.25">
      <c r="D200" s="20" t="s">
        <v>24</v>
      </c>
      <c r="E200" t="str">
        <f>+VLOOKUP(D200,Tabla13[],2,FALSE)</f>
        <v>ALIMENTOS Y BEBIDA PARA PERSONA</v>
      </c>
      <c r="I200" s="3" t="s">
        <v>13</v>
      </c>
      <c r="J200" t="str">
        <f>+VLOOKUP(I200,Tabla13[],2,FALSE)</f>
        <v>UTILES MENORES MEDICOS-QUIRURGICOS</v>
      </c>
    </row>
    <row r="201" spans="4:10" x14ac:dyDescent="0.25">
      <c r="D201" s="20" t="s">
        <v>36</v>
      </c>
      <c r="E201" t="str">
        <f>+VLOOKUP(D201,Tabla13[],2,FALSE)</f>
        <v>GAS GLP</v>
      </c>
      <c r="I201" s="3" t="s">
        <v>13</v>
      </c>
      <c r="J201" t="str">
        <f>+VLOOKUP(I201,Tabla13[],2,FALSE)</f>
        <v>UTILES MENORES MEDICOS-QUIRURGICOS</v>
      </c>
    </row>
    <row r="202" spans="4:10" x14ac:dyDescent="0.25">
      <c r="D202" s="20" t="s">
        <v>13</v>
      </c>
      <c r="E202" t="str">
        <f>+VLOOKUP(D202,Tabla13[],2,FALSE)</f>
        <v>UTILES MENORES MEDICOS-QUIRURGICOS</v>
      </c>
      <c r="I202" s="3" t="s">
        <v>13</v>
      </c>
      <c r="J202" t="str">
        <f>+VLOOKUP(I202,Tabla13[],2,FALSE)</f>
        <v>UTILES MENORES MEDICOS-QUIRURGICOS</v>
      </c>
    </row>
    <row r="203" spans="4:10" x14ac:dyDescent="0.25">
      <c r="D203" s="20" t="s">
        <v>13</v>
      </c>
      <c r="E203" t="str">
        <f>+VLOOKUP(D203,Tabla13[],2,FALSE)</f>
        <v>UTILES MENORES MEDICOS-QUIRURGICOS</v>
      </c>
      <c r="I203" s="3" t="s">
        <v>103</v>
      </c>
      <c r="J203" t="e">
        <f>+VLOOKUP(I203,Tabla13[],2,FALSE)</f>
        <v>#N/A</v>
      </c>
    </row>
    <row r="204" spans="4:10" x14ac:dyDescent="0.25">
      <c r="D204" s="20" t="s">
        <v>24</v>
      </c>
      <c r="E204" t="str">
        <f>+VLOOKUP(D204,Tabla13[],2,FALSE)</f>
        <v>ALIMENTOS Y BEBIDA PARA PERSONA</v>
      </c>
      <c r="I204" s="3" t="s">
        <v>35</v>
      </c>
      <c r="J204" t="str">
        <f>+VLOOKUP(I204,Tabla13[],2,FALSE)</f>
        <v>PRODUCTOS QUIMICO DE USO PERSONAL</v>
      </c>
    </row>
    <row r="205" spans="4:10" x14ac:dyDescent="0.25">
      <c r="D205" s="20" t="s">
        <v>18</v>
      </c>
      <c r="E205" t="str">
        <f>+VLOOKUP(D205,Tabla13[],2,FALSE)</f>
        <v>PRODUCTOS MEDICINALES PARA USO HUMANO</v>
      </c>
      <c r="I205" s="3" t="s">
        <v>13</v>
      </c>
      <c r="J205" t="str">
        <f>+VLOOKUP(I205,Tabla13[],2,FALSE)</f>
        <v>UTILES MENORES MEDICOS-QUIRURGICOS</v>
      </c>
    </row>
    <row r="206" spans="4:10" x14ac:dyDescent="0.25">
      <c r="D206" s="20" t="s">
        <v>18</v>
      </c>
      <c r="E206" t="str">
        <f>+VLOOKUP(D206,Tabla13[],2,FALSE)</f>
        <v>PRODUCTOS MEDICINALES PARA USO HUMANO</v>
      </c>
      <c r="I206" s="3" t="s">
        <v>13</v>
      </c>
      <c r="J206" t="str">
        <f>+VLOOKUP(I206,Tabla13[],2,FALSE)</f>
        <v>UTILES MENORES MEDICOS-QUIRURGICOS</v>
      </c>
    </row>
    <row r="207" spans="4:10" x14ac:dyDescent="0.25">
      <c r="D207" s="20" t="s">
        <v>18</v>
      </c>
      <c r="E207" t="str">
        <f>+VLOOKUP(D207,Tabla13[],2,FALSE)</f>
        <v>PRODUCTOS MEDICINALES PARA USO HUMANO</v>
      </c>
      <c r="I207" s="3" t="s">
        <v>18</v>
      </c>
      <c r="J207" t="str">
        <f>+VLOOKUP(I207,Tabla13[],2,FALSE)</f>
        <v>PRODUCTOS MEDICINALES PARA USO HUMANO</v>
      </c>
    </row>
    <row r="208" spans="4:10" x14ac:dyDescent="0.25">
      <c r="D208" s="20" t="s">
        <v>18</v>
      </c>
      <c r="E208" t="str">
        <f>+VLOOKUP(D208,Tabla13[],2,FALSE)</f>
        <v>PRODUCTOS MEDICINALES PARA USO HUMANO</v>
      </c>
      <c r="I208" s="3" t="s">
        <v>18</v>
      </c>
      <c r="J208" t="str">
        <f>+VLOOKUP(I208,Tabla13[],2,FALSE)</f>
        <v>PRODUCTOS MEDICINALES PARA USO HUMANO</v>
      </c>
    </row>
    <row r="209" spans="4:10" x14ac:dyDescent="0.25">
      <c r="D209" s="20" t="s">
        <v>13</v>
      </c>
      <c r="E209" t="str">
        <f>+VLOOKUP(D209,Tabla13[],2,FALSE)</f>
        <v>UTILES MENORES MEDICOS-QUIRURGICOS</v>
      </c>
      <c r="I209" s="3" t="s">
        <v>13</v>
      </c>
      <c r="J209" t="str">
        <f>+VLOOKUP(I209,Tabla13[],2,FALSE)</f>
        <v>UTILES MENORES MEDICOS-QUIRURGICOS</v>
      </c>
    </row>
    <row r="210" spans="4:10" x14ac:dyDescent="0.25">
      <c r="D210" s="20" t="s">
        <v>13</v>
      </c>
      <c r="E210" t="str">
        <f>+VLOOKUP(D210,Tabla13[],2,FALSE)</f>
        <v>UTILES MENORES MEDICOS-QUIRURGICOS</v>
      </c>
      <c r="I210" s="3" t="s">
        <v>18</v>
      </c>
      <c r="J210" t="str">
        <f>+VLOOKUP(I210,Tabla13[],2,FALSE)</f>
        <v>PRODUCTOS MEDICINALES PARA USO HUMANO</v>
      </c>
    </row>
    <row r="211" spans="4:10" x14ac:dyDescent="0.25">
      <c r="D211" s="20" t="s">
        <v>13</v>
      </c>
      <c r="E211" t="str">
        <f>+VLOOKUP(D211,Tabla13[],2,FALSE)</f>
        <v>UTILES MENORES MEDICOS-QUIRURGICOS</v>
      </c>
      <c r="I211" s="3" t="s">
        <v>13</v>
      </c>
      <c r="J211" t="str">
        <f>+VLOOKUP(I211,Tabla13[],2,FALSE)</f>
        <v>UTILES MENORES MEDICOS-QUIRURGICOS</v>
      </c>
    </row>
    <row r="212" spans="4:10" x14ac:dyDescent="0.25">
      <c r="D212" s="20" t="s">
        <v>24</v>
      </c>
      <c r="E212" t="str">
        <f>+VLOOKUP(D212,Tabla13[],2,FALSE)</f>
        <v>ALIMENTOS Y BEBIDA PARA PERSONA</v>
      </c>
      <c r="I212" s="3" t="s">
        <v>18</v>
      </c>
      <c r="J212" t="str">
        <f>+VLOOKUP(I212,Tabla13[],2,FALSE)</f>
        <v>PRODUCTOS MEDICINALES PARA USO HUMANO</v>
      </c>
    </row>
    <row r="213" spans="4:10" x14ac:dyDescent="0.25">
      <c r="D213" s="20" t="s">
        <v>24</v>
      </c>
      <c r="E213" t="str">
        <f>+VLOOKUP(D213,Tabla13[],2,FALSE)</f>
        <v>ALIMENTOS Y BEBIDA PARA PERSONA</v>
      </c>
      <c r="I213" s="3" t="s">
        <v>18</v>
      </c>
      <c r="J213" t="str">
        <f>+VLOOKUP(I213,Tabla13[],2,FALSE)</f>
        <v>PRODUCTOS MEDICINALES PARA USO HUMANO</v>
      </c>
    </row>
    <row r="214" spans="4:10" x14ac:dyDescent="0.25">
      <c r="D214" s="20" t="s">
        <v>24</v>
      </c>
      <c r="E214" t="str">
        <f>+VLOOKUP(D214,Tabla13[],2,FALSE)</f>
        <v>ALIMENTOS Y BEBIDA PARA PERSONA</v>
      </c>
      <c r="I214" s="3" t="s">
        <v>114</v>
      </c>
      <c r="J214" t="e">
        <f>+VLOOKUP(I214,Tabla13[],2,FALSE)</f>
        <v>#N/A</v>
      </c>
    </row>
    <row r="215" spans="4:10" x14ac:dyDescent="0.25">
      <c r="D215" s="20" t="s">
        <v>24</v>
      </c>
      <c r="E215" t="str">
        <f>+VLOOKUP(D215,Tabla13[],2,FALSE)</f>
        <v>ALIMENTOS Y BEBIDA PARA PERSONA</v>
      </c>
      <c r="I215" s="3" t="s">
        <v>115</v>
      </c>
      <c r="J215" t="e">
        <f>+VLOOKUP(I215,Tabla13[],2,FALSE)</f>
        <v>#N/A</v>
      </c>
    </row>
    <row r="216" spans="4:10" x14ac:dyDescent="0.25">
      <c r="D216" s="20" t="s">
        <v>24</v>
      </c>
      <c r="E216" t="str">
        <f>+VLOOKUP(D216,Tabla13[],2,FALSE)</f>
        <v>ALIMENTOS Y BEBIDA PARA PERSONA</v>
      </c>
      <c r="I216" s="3" t="s">
        <v>116</v>
      </c>
      <c r="J216" t="e">
        <f>+VLOOKUP(I216,Tabla13[],2,FALSE)</f>
        <v>#N/A</v>
      </c>
    </row>
    <row r="217" spans="4:10" x14ac:dyDescent="0.25">
      <c r="D217" s="20" t="s">
        <v>24</v>
      </c>
      <c r="E217" t="str">
        <f>+VLOOKUP(D217,Tabla13[],2,FALSE)</f>
        <v>ALIMENTOS Y BEBIDA PARA PERSONA</v>
      </c>
      <c r="I217" s="3" t="s">
        <v>117</v>
      </c>
      <c r="J217" t="e">
        <f>+VLOOKUP(I217,Tabla13[],2,FALSE)</f>
        <v>#N/A</v>
      </c>
    </row>
    <row r="218" spans="4:10" x14ac:dyDescent="0.25">
      <c r="D218" s="20" t="s">
        <v>24</v>
      </c>
      <c r="E218" t="str">
        <f>+VLOOKUP(D218,Tabla13[],2,FALSE)</f>
        <v>ALIMENTOS Y BEBIDA PARA PERSONA</v>
      </c>
      <c r="I218" s="3" t="s">
        <v>118</v>
      </c>
      <c r="J218" t="e">
        <f>+VLOOKUP(I218,Tabla13[],2,FALSE)</f>
        <v>#N/A</v>
      </c>
    </row>
    <row r="219" spans="4:10" x14ac:dyDescent="0.25">
      <c r="D219" s="20" t="s">
        <v>211</v>
      </c>
      <c r="E219" t="e">
        <f>+VLOOKUP(D219,Tabla13[],2,FALSE)</f>
        <v>#N/A</v>
      </c>
      <c r="I219" s="3" t="s">
        <v>119</v>
      </c>
      <c r="J219" t="e">
        <f>+VLOOKUP(I219,Tabla13[],2,FALSE)</f>
        <v>#N/A</v>
      </c>
    </row>
    <row r="220" spans="4:10" x14ac:dyDescent="0.25">
      <c r="D220" s="20" t="s">
        <v>24</v>
      </c>
      <c r="E220" t="str">
        <f>+VLOOKUP(D220,Tabla13[],2,FALSE)</f>
        <v>ALIMENTOS Y BEBIDA PARA PERSONA</v>
      </c>
      <c r="I220" s="3" t="s">
        <v>13</v>
      </c>
      <c r="J220" t="str">
        <f>+VLOOKUP(I220,Tabla13[],2,FALSE)</f>
        <v>UTILES MENORES MEDICOS-QUIRURGICOS</v>
      </c>
    </row>
    <row r="221" spans="4:10" x14ac:dyDescent="0.25">
      <c r="D221" s="20" t="s">
        <v>24</v>
      </c>
      <c r="E221" t="str">
        <f>+VLOOKUP(D221,Tabla13[],2,FALSE)</f>
        <v>ALIMENTOS Y BEBIDA PARA PERSONA</v>
      </c>
      <c r="I221" s="3" t="s">
        <v>18</v>
      </c>
      <c r="J221" t="str">
        <f>+VLOOKUP(I221,Tabla13[],2,FALSE)</f>
        <v>PRODUCTOS MEDICINALES PARA USO HUMANO</v>
      </c>
    </row>
    <row r="222" spans="4:10" x14ac:dyDescent="0.25">
      <c r="D222" s="20" t="s">
        <v>24</v>
      </c>
      <c r="E222" t="str">
        <f>+VLOOKUP(D222,Tabla13[],2,FALSE)</f>
        <v>ALIMENTOS Y BEBIDA PARA PERSONA</v>
      </c>
      <c r="I222" s="3" t="s">
        <v>120</v>
      </c>
      <c r="J222" t="e">
        <f>+VLOOKUP(I222,Tabla13[],2,FALSE)</f>
        <v>#N/A</v>
      </c>
    </row>
    <row r="223" spans="4:10" x14ac:dyDescent="0.25">
      <c r="D223" s="20" t="s">
        <v>24</v>
      </c>
      <c r="E223" t="str">
        <f>+VLOOKUP(D223,Tabla13[],2,FALSE)</f>
        <v>ALIMENTOS Y BEBIDA PARA PERSONA</v>
      </c>
      <c r="I223" s="3" t="s">
        <v>121</v>
      </c>
      <c r="J223" t="e">
        <f>+VLOOKUP(I223,Tabla13[],2,FALSE)</f>
        <v>#N/A</v>
      </c>
    </row>
    <row r="224" spans="4:10" x14ac:dyDescent="0.25">
      <c r="D224" s="20" t="s">
        <v>35</v>
      </c>
      <c r="E224" t="str">
        <f>+VLOOKUP(D224,Tabla13[],2,FALSE)</f>
        <v>PRODUCTOS QUIMICO DE USO PERSONAL</v>
      </c>
      <c r="I224" s="3" t="s">
        <v>122</v>
      </c>
      <c r="J224" t="e">
        <f>+VLOOKUP(I224,Tabla13[],2,FALSE)</f>
        <v>#N/A</v>
      </c>
    </row>
    <row r="225" spans="4:10" x14ac:dyDescent="0.25">
      <c r="D225" s="20" t="s">
        <v>24</v>
      </c>
      <c r="E225" t="str">
        <f>+VLOOKUP(D225,Tabla13[],2,FALSE)</f>
        <v>ALIMENTOS Y BEBIDA PARA PERSONA</v>
      </c>
      <c r="I225" s="3" t="s">
        <v>123</v>
      </c>
      <c r="J225" t="e">
        <f>+VLOOKUP(I225,Tabla13[],2,FALSE)</f>
        <v>#N/A</v>
      </c>
    </row>
    <row r="226" spans="4:10" x14ac:dyDescent="0.25">
      <c r="D226" s="20" t="s">
        <v>42</v>
      </c>
      <c r="E226" t="e">
        <f>+VLOOKUP(D226,Tabla13[],2,FALSE)</f>
        <v>#N/A</v>
      </c>
      <c r="I226" s="3" t="s">
        <v>13</v>
      </c>
      <c r="J226" t="str">
        <f>+VLOOKUP(I226,Tabla13[],2,FALSE)</f>
        <v>UTILES MENORES MEDICOS-QUIRURGICOS</v>
      </c>
    </row>
    <row r="227" spans="4:10" x14ac:dyDescent="0.25">
      <c r="D227" s="20" t="s">
        <v>102</v>
      </c>
      <c r="E227" t="e">
        <f>+VLOOKUP(D227,Tabla13[],2,FALSE)</f>
        <v>#N/A</v>
      </c>
      <c r="I227" s="3" t="s">
        <v>18</v>
      </c>
      <c r="J227" t="str">
        <f>+VLOOKUP(I227,Tabla13[],2,FALSE)</f>
        <v>PRODUCTOS MEDICINALES PARA USO HUMANO</v>
      </c>
    </row>
    <row r="228" spans="4:10" x14ac:dyDescent="0.25">
      <c r="D228" s="20" t="s">
        <v>13</v>
      </c>
      <c r="E228" t="str">
        <f>+VLOOKUP(D228,Tabla13[],2,FALSE)</f>
        <v>UTILES MENORES MEDICOS-QUIRURGICOS</v>
      </c>
      <c r="I228" s="3" t="s">
        <v>13</v>
      </c>
      <c r="J228" t="str">
        <f>+VLOOKUP(I228,Tabla13[],2,FALSE)</f>
        <v>UTILES MENORES MEDICOS-QUIRURGICOS</v>
      </c>
    </row>
    <row r="229" spans="4:10" x14ac:dyDescent="0.25">
      <c r="D229" s="20" t="s">
        <v>13</v>
      </c>
      <c r="E229" t="str">
        <f>+VLOOKUP(D229,Tabla13[],2,FALSE)</f>
        <v>UTILES MENORES MEDICOS-QUIRURGICOS</v>
      </c>
      <c r="I229" s="3" t="s">
        <v>18</v>
      </c>
      <c r="J229" t="str">
        <f>+VLOOKUP(I229,Tabla13[],2,FALSE)</f>
        <v>PRODUCTOS MEDICINALES PARA USO HUMANO</v>
      </c>
    </row>
    <row r="230" spans="4:10" x14ac:dyDescent="0.25">
      <c r="D230" s="20" t="s">
        <v>18</v>
      </c>
      <c r="E230" t="str">
        <f>+VLOOKUP(D230,Tabla13[],2,FALSE)</f>
        <v>PRODUCTOS MEDICINALES PARA USO HUMANO</v>
      </c>
      <c r="I230" s="3" t="s">
        <v>124</v>
      </c>
      <c r="J230" t="e">
        <f>+VLOOKUP(I230,Tabla13[],2,FALSE)</f>
        <v>#N/A</v>
      </c>
    </row>
    <row r="231" spans="4:10" x14ac:dyDescent="0.25">
      <c r="D231" s="20" t="s">
        <v>24</v>
      </c>
      <c r="E231" t="str">
        <f>+VLOOKUP(D231,Tabla13[],2,FALSE)</f>
        <v>ALIMENTOS Y BEBIDA PARA PERSONA</v>
      </c>
      <c r="I231" s="3" t="s">
        <v>13</v>
      </c>
      <c r="J231" t="str">
        <f>+VLOOKUP(I231,Tabla13[],2,FALSE)</f>
        <v>UTILES MENORES MEDICOS-QUIRURGICOS</v>
      </c>
    </row>
    <row r="232" spans="4:10" x14ac:dyDescent="0.25">
      <c r="D232" s="20" t="s">
        <v>180</v>
      </c>
      <c r="E232" t="e">
        <f>+VLOOKUP(D232,Tabla13[],2,FALSE)</f>
        <v>#N/A</v>
      </c>
      <c r="I232" s="3" t="s">
        <v>18</v>
      </c>
      <c r="J232" t="str">
        <f>+VLOOKUP(I232,Tabla13[],2,FALSE)</f>
        <v>PRODUCTOS MEDICINALES PARA USO HUMANO</v>
      </c>
    </row>
    <row r="233" spans="4:10" x14ac:dyDescent="0.25">
      <c r="D233" s="20" t="s">
        <v>24</v>
      </c>
      <c r="E233" t="str">
        <f>+VLOOKUP(D233,Tabla13[],2,FALSE)</f>
        <v>ALIMENTOS Y BEBIDA PARA PERSONA</v>
      </c>
      <c r="I233" s="3" t="s">
        <v>97</v>
      </c>
      <c r="J233" t="e">
        <f>+VLOOKUP(I233,Tabla13[],2,FALSE)</f>
        <v>#N/A</v>
      </c>
    </row>
    <row r="234" spans="4:10" x14ac:dyDescent="0.25">
      <c r="D234" s="20" t="s">
        <v>14</v>
      </c>
      <c r="E234" t="str">
        <f>+VLOOKUP(D234,Tabla13[],2,FALSE)</f>
        <v>LIMPIEZA E HIGIENE</v>
      </c>
      <c r="I234" s="3" t="s">
        <v>20</v>
      </c>
      <c r="J234" t="str">
        <f>+VLOOKUP(I234,Tabla13[],2,FALSE)</f>
        <v>MANTENIMIENTO Y REPARACION DE EQUIPOS MEDICOS SANITARIOS Y DE LABORATORIO</v>
      </c>
    </row>
    <row r="235" spans="4:10" x14ac:dyDescent="0.25">
      <c r="I235" s="3" t="s">
        <v>41</v>
      </c>
      <c r="J235" t="e">
        <f>+VLOOKUP(I235,Tabla13[],2,FALSE)</f>
        <v>#N/A</v>
      </c>
    </row>
    <row r="236" spans="4:10" x14ac:dyDescent="0.25">
      <c r="I236" s="3" t="s">
        <v>104</v>
      </c>
      <c r="J236" t="e">
        <f>+VLOOKUP(I236,Tabla13[],2,FALSE)</f>
        <v>#N/A</v>
      </c>
    </row>
    <row r="237" spans="4:10" x14ac:dyDescent="0.25">
      <c r="I237" s="3" t="s">
        <v>40</v>
      </c>
      <c r="J237" t="e">
        <f>+VLOOKUP(I237,Tabla13[],2,FALSE)</f>
        <v>#N/A</v>
      </c>
    </row>
    <row r="238" spans="4:10" x14ac:dyDescent="0.25">
      <c r="I238" s="3" t="s">
        <v>12</v>
      </c>
      <c r="J238" t="str">
        <f>+VLOOKUP(I238,Tabla13[],2,FALSE)</f>
        <v>UTILES Y MATERIALES DE OFICINA E INFORMATICA</v>
      </c>
    </row>
    <row r="239" spans="4:10" x14ac:dyDescent="0.25">
      <c r="I239" s="3" t="s">
        <v>18</v>
      </c>
      <c r="J239" t="str">
        <f>+VLOOKUP(I239,Tabla13[],2,FALSE)</f>
        <v>PRODUCTOS MEDICINALES PARA USO HUMANO</v>
      </c>
    </row>
    <row r="240" spans="4:10" x14ac:dyDescent="0.25">
      <c r="I240" s="3" t="s">
        <v>13</v>
      </c>
      <c r="J240" t="str">
        <f>+VLOOKUP(I240,Tabla13[],2,FALSE)</f>
        <v>UTILES MENORES MEDICOS-QUIRURGICOS</v>
      </c>
    </row>
    <row r="241" spans="9:10" x14ac:dyDescent="0.25">
      <c r="I241" s="3" t="s">
        <v>18</v>
      </c>
      <c r="J241" t="str">
        <f>+VLOOKUP(I241,Tabla13[],2,FALSE)</f>
        <v>PRODUCTOS MEDICINALES PARA USO HUMANO</v>
      </c>
    </row>
    <row r="242" spans="9:10" x14ac:dyDescent="0.25">
      <c r="I242" s="3" t="s">
        <v>18</v>
      </c>
      <c r="J242" t="str">
        <f>+VLOOKUP(I242,Tabla13[],2,FALSE)</f>
        <v>PRODUCTOS MEDICINALES PARA USO HUMANO</v>
      </c>
    </row>
    <row r="243" spans="9:10" x14ac:dyDescent="0.25">
      <c r="I243" s="3" t="s">
        <v>10</v>
      </c>
      <c r="J243" t="str">
        <f>+VLOOKUP(I243,Tabla13[],2,FALSE)</f>
        <v>PRODUCTOR Y UTILES VARIOS NO IDENTIFICADOS</v>
      </c>
    </row>
    <row r="244" spans="9:10" x14ac:dyDescent="0.25">
      <c r="I244" s="3" t="s">
        <v>18</v>
      </c>
      <c r="J244" t="str">
        <f>+VLOOKUP(I244,Tabla13[],2,FALSE)</f>
        <v>PRODUCTOS MEDICINALES PARA USO HUMANO</v>
      </c>
    </row>
    <row r="245" spans="9:10" x14ac:dyDescent="0.25">
      <c r="I245" s="3" t="s">
        <v>45</v>
      </c>
      <c r="J245" t="str">
        <f>+VLOOKUP(I245,Tabla13[],2,FALSE)</f>
        <v>MANTENIMIENTO Y REP DE ELEVADORES</v>
      </c>
    </row>
    <row r="246" spans="9:10" x14ac:dyDescent="0.25">
      <c r="I246" s="3" t="s">
        <v>45</v>
      </c>
      <c r="J246" t="str">
        <f>+VLOOKUP(I246,Tabla13[],2,FALSE)</f>
        <v>MANTENIMIENTO Y REP DE ELEVADORES</v>
      </c>
    </row>
    <row r="247" spans="9:10" x14ac:dyDescent="0.25">
      <c r="I247" s="3" t="s">
        <v>18</v>
      </c>
      <c r="J247" t="str">
        <f>+VLOOKUP(I247,Tabla13[],2,FALSE)</f>
        <v>PRODUCTOS MEDICINALES PARA USO HUMANO</v>
      </c>
    </row>
    <row r="248" spans="9:10" x14ac:dyDescent="0.25">
      <c r="I248" s="3" t="s">
        <v>13</v>
      </c>
      <c r="J248" t="str">
        <f>+VLOOKUP(I248,Tabla13[],2,FALSE)</f>
        <v>UTILES MENORES MEDICOS-QUIRURGICOS</v>
      </c>
    </row>
    <row r="249" spans="9:10" x14ac:dyDescent="0.25">
      <c r="I249" s="3" t="s">
        <v>13</v>
      </c>
      <c r="J249" t="str">
        <f>+VLOOKUP(I249,Tabla13[],2,FALSE)</f>
        <v>UTILES MENORES MEDICOS-QUIRURGICOS</v>
      </c>
    </row>
    <row r="250" spans="9:10" x14ac:dyDescent="0.25">
      <c r="I250" s="3" t="s">
        <v>18</v>
      </c>
      <c r="J250" t="str">
        <f>+VLOOKUP(I250,Tabla13[],2,FALSE)</f>
        <v>PRODUCTOS MEDICINALES PARA USO HUMANO</v>
      </c>
    </row>
    <row r="251" spans="9:10" x14ac:dyDescent="0.25">
      <c r="I251" s="3" t="s">
        <v>13</v>
      </c>
      <c r="J251" t="str">
        <f>+VLOOKUP(I251,Tabla13[],2,FALSE)</f>
        <v>UTILES MENORES MEDICOS-QUIRURGICOS</v>
      </c>
    </row>
    <row r="252" spans="9:10" x14ac:dyDescent="0.25">
      <c r="I252" s="3" t="s">
        <v>13</v>
      </c>
      <c r="J252" t="str">
        <f>+VLOOKUP(I252,Tabla13[],2,FALSE)</f>
        <v>UTILES MENORES MEDICOS-QUIRURGICOS</v>
      </c>
    </row>
    <row r="253" spans="9:10" x14ac:dyDescent="0.25">
      <c r="I253" s="3" t="s">
        <v>13</v>
      </c>
      <c r="J253" t="str">
        <f>+VLOOKUP(I253,Tabla13[],2,FALSE)</f>
        <v>UTILES MENORES MEDICOS-QUIRURGICOS</v>
      </c>
    </row>
    <row r="254" spans="9:10" x14ac:dyDescent="0.25">
      <c r="I254" s="3" t="s">
        <v>13</v>
      </c>
      <c r="J254" t="str">
        <f>+VLOOKUP(I254,Tabla13[],2,FALSE)</f>
        <v>UTILES MENORES MEDICOS-QUIRURGICOS</v>
      </c>
    </row>
    <row r="255" spans="9:10" x14ac:dyDescent="0.25">
      <c r="I255" s="3" t="s">
        <v>35</v>
      </c>
      <c r="J255" t="str">
        <f>+VLOOKUP(I255,Tabla13[],2,FALSE)</f>
        <v>PRODUCTOS QUIMICO DE USO PERSONAL</v>
      </c>
    </row>
    <row r="256" spans="9:10" x14ac:dyDescent="0.25">
      <c r="I256" s="3" t="s">
        <v>13</v>
      </c>
      <c r="J256" t="str">
        <f>+VLOOKUP(I256,Tabla13[],2,FALSE)</f>
        <v>UTILES MENORES MEDICOS-QUIRURGICOS</v>
      </c>
    </row>
    <row r="257" spans="9:10" x14ac:dyDescent="0.25">
      <c r="I257" s="3" t="s">
        <v>13</v>
      </c>
      <c r="J257" t="str">
        <f>+VLOOKUP(I257,Tabla13[],2,FALSE)</f>
        <v>UTILES MENORES MEDICOS-QUIRURGICOS</v>
      </c>
    </row>
    <row r="258" spans="9:10" x14ac:dyDescent="0.25">
      <c r="I258" s="3" t="s">
        <v>13</v>
      </c>
      <c r="J258" t="str">
        <f>+VLOOKUP(I258,Tabla13[],2,FALSE)</f>
        <v>UTILES MENORES MEDICOS-QUIRURGICOS</v>
      </c>
    </row>
    <row r="259" spans="9:10" x14ac:dyDescent="0.25">
      <c r="I259" s="3" t="s">
        <v>13</v>
      </c>
      <c r="J259" t="str">
        <f>+VLOOKUP(I259,Tabla13[],2,FALSE)</f>
        <v>UTILES MENORES MEDICOS-QUIRURGICOS</v>
      </c>
    </row>
    <row r="260" spans="9:10" x14ac:dyDescent="0.25">
      <c r="I260" s="3" t="s">
        <v>18</v>
      </c>
      <c r="J260" t="str">
        <f>+VLOOKUP(I260,Tabla13[],2,FALSE)</f>
        <v>PRODUCTOS MEDICINALES PARA USO HUMANO</v>
      </c>
    </row>
    <row r="261" spans="9:10" x14ac:dyDescent="0.25">
      <c r="I261" s="3" t="s">
        <v>18</v>
      </c>
      <c r="J261" t="str">
        <f>+VLOOKUP(I261,Tabla13[],2,FALSE)</f>
        <v>PRODUCTOS MEDICINALES PARA USO HUMANO</v>
      </c>
    </row>
    <row r="262" spans="9:10" x14ac:dyDescent="0.25">
      <c r="I262" s="3" t="s">
        <v>13</v>
      </c>
      <c r="J262" t="str">
        <f>+VLOOKUP(I262,Tabla13[],2,FALSE)</f>
        <v>UTILES MENORES MEDICOS-QUIRURGICOS</v>
      </c>
    </row>
    <row r="263" spans="9:10" x14ac:dyDescent="0.25">
      <c r="I263" s="3" t="s">
        <v>97</v>
      </c>
      <c r="J263" t="e">
        <f>+VLOOKUP(I263,Tabla13[],2,FALSE)</f>
        <v>#N/A</v>
      </c>
    </row>
    <row r="264" spans="9:10" x14ac:dyDescent="0.25">
      <c r="I264" s="3" t="s">
        <v>97</v>
      </c>
      <c r="J264" t="e">
        <f>+VLOOKUP(I264,Tabla13[],2,FALSE)</f>
        <v>#N/A</v>
      </c>
    </row>
    <row r="265" spans="9:10" x14ac:dyDescent="0.25">
      <c r="I265" s="3" t="s">
        <v>24</v>
      </c>
      <c r="J265" t="str">
        <f>+VLOOKUP(I265,Tabla13[],2,FALSE)</f>
        <v>ALIMENTOS Y BEBIDA PARA PERSONA</v>
      </c>
    </row>
    <row r="266" spans="9:10" x14ac:dyDescent="0.25">
      <c r="I266" s="3" t="s">
        <v>18</v>
      </c>
      <c r="J266" t="str">
        <f>+VLOOKUP(I266,Tabla13[],2,FALSE)</f>
        <v>PRODUCTOS MEDICINALES PARA USO HUMANO</v>
      </c>
    </row>
    <row r="267" spans="9:10" x14ac:dyDescent="0.25">
      <c r="I267" s="3" t="s">
        <v>18</v>
      </c>
      <c r="J267" t="str">
        <f>+VLOOKUP(I267,Tabla13[],2,FALSE)</f>
        <v>PRODUCTOS MEDICINALES PARA USO HUMANO</v>
      </c>
    </row>
    <row r="268" spans="9:10" x14ac:dyDescent="0.25">
      <c r="I268" s="3" t="s">
        <v>13</v>
      </c>
      <c r="J268" t="str">
        <f>+VLOOKUP(I268,Tabla13[],2,FALSE)</f>
        <v>UTILES MENORES MEDICOS-QUIRURGICOS</v>
      </c>
    </row>
    <row r="269" spans="9:10" x14ac:dyDescent="0.25">
      <c r="I269" s="3" t="s">
        <v>13</v>
      </c>
      <c r="J269" t="str">
        <f>+VLOOKUP(I269,Tabla13[],2,FALSE)</f>
        <v>UTILES MENORES MEDICOS-QUIRURGICOS</v>
      </c>
    </row>
    <row r="270" spans="9:10" x14ac:dyDescent="0.25">
      <c r="I270" s="3" t="s">
        <v>31</v>
      </c>
      <c r="J270" t="str">
        <f>+VLOOKUP(I270,Tabla13[],2,FALSE)</f>
        <v>HILADOS, FIBRAS Y TELAS</v>
      </c>
    </row>
    <row r="271" spans="9:10" x14ac:dyDescent="0.25">
      <c r="I271" s="3" t="s">
        <v>23</v>
      </c>
      <c r="J271" t="str">
        <f>+VLOOKUP(I271,Tabla13[],2,FALSE)</f>
        <v>PINTURAS</v>
      </c>
    </row>
    <row r="272" spans="9:10" x14ac:dyDescent="0.25">
      <c r="I272" s="3" t="s">
        <v>17</v>
      </c>
      <c r="J272" t="str">
        <f>+VLOOKUP(I272,Tabla13[],2,FALSE)</f>
        <v>PRODUCTOS ELECTRICOS AFINES}</v>
      </c>
    </row>
    <row r="273" spans="9:10" x14ac:dyDescent="0.25">
      <c r="I273" s="3" t="s">
        <v>41</v>
      </c>
      <c r="J273" t="e">
        <f>+VLOOKUP(I273,Tabla13[],2,FALSE)</f>
        <v>#N/A</v>
      </c>
    </row>
    <row r="274" spans="9:10" x14ac:dyDescent="0.25">
      <c r="I274" s="3" t="s">
        <v>41</v>
      </c>
      <c r="J274" t="e">
        <f>+VLOOKUP(I274,Tabla13[],2,FALSE)</f>
        <v>#N/A</v>
      </c>
    </row>
    <row r="275" spans="9:10" x14ac:dyDescent="0.25">
      <c r="I275" s="3" t="s">
        <v>37</v>
      </c>
      <c r="J275" t="str">
        <f>+VLOOKUP(I275,Tabla13[],2,FALSE)</f>
        <v>FLETE</v>
      </c>
    </row>
    <row r="276" spans="9:10" x14ac:dyDescent="0.25">
      <c r="I276" s="3" t="s">
        <v>37</v>
      </c>
      <c r="J276" t="str">
        <f>+VLOOKUP(I276,Tabla13[],2,FALSE)</f>
        <v>FLETE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P288"/>
  <sheetViews>
    <sheetView topLeftCell="A207" workbookViewId="0">
      <selection activeCell="B4" sqref="B4:B220"/>
    </sheetView>
  </sheetViews>
  <sheetFormatPr baseColWidth="10" defaultRowHeight="15" x14ac:dyDescent="0.25"/>
  <cols>
    <col min="2" max="2" width="45.28515625" bestFit="1" customWidth="1"/>
    <col min="5" max="5" width="90.140625" bestFit="1" customWidth="1"/>
    <col min="14" max="14" width="11.85546875" bestFit="1" customWidth="1"/>
  </cols>
  <sheetData>
    <row r="3" spans="1:16" x14ac:dyDescent="0.25">
      <c r="B3" t="s">
        <v>106</v>
      </c>
      <c r="D3" t="s">
        <v>47</v>
      </c>
      <c r="E3" t="s">
        <v>96</v>
      </c>
    </row>
    <row r="4" spans="1:16" x14ac:dyDescent="0.25">
      <c r="A4" s="20" t="s">
        <v>249</v>
      </c>
      <c r="B4" t="e">
        <f>+VLOOKUP(A4,Tabla1[],2,FALSE)</f>
        <v>#N/A</v>
      </c>
      <c r="D4" s="9" t="s">
        <v>94</v>
      </c>
      <c r="E4" s="3" t="s">
        <v>95</v>
      </c>
      <c r="G4" s="3" t="s">
        <v>13</v>
      </c>
      <c r="H4" t="str">
        <f>+VLOOKUP(G4,Tabla1[],2,FALSE)</f>
        <v>UTILES MENORES MEDICOS-QUIRURGICOS</v>
      </c>
      <c r="L4" s="16" t="s">
        <v>23</v>
      </c>
      <c r="M4" t="str">
        <f>+VLOOKUP(L4,Tabla1[],2,FALSE)</f>
        <v>PINTURAS</v>
      </c>
      <c r="N4" s="8" t="s">
        <v>142</v>
      </c>
      <c r="O4" s="8" t="s">
        <v>143</v>
      </c>
      <c r="P4" t="str">
        <f>+CONCATENATE(N4,"-",O4)</f>
        <v>2372-06</v>
      </c>
    </row>
    <row r="5" spans="1:16" x14ac:dyDescent="0.25">
      <c r="A5" s="20" t="s">
        <v>13</v>
      </c>
      <c r="B5" t="str">
        <f>+VLOOKUP(A5,Tabla1[],2,FALSE)</f>
        <v>UTILES MENORES MEDICOS-QUIRURGICOS</v>
      </c>
      <c r="D5" s="9" t="s">
        <v>18</v>
      </c>
      <c r="E5" s="3" t="s">
        <v>57</v>
      </c>
      <c r="G5" s="3" t="s">
        <v>21</v>
      </c>
      <c r="H5" t="str">
        <f>+VLOOKUP(G5,Tabla1[],2,FALSE)</f>
        <v>EQUIPO MEDICOS Y DE LABORATORIO</v>
      </c>
      <c r="L5" s="16" t="s">
        <v>24</v>
      </c>
      <c r="M5" t="str">
        <f>+VLOOKUP(L5,Tabla1[],2,FALSE)</f>
        <v>ALIMENTOS Y BEBIDA PARA PERSONA</v>
      </c>
      <c r="N5" s="8" t="s">
        <v>144</v>
      </c>
      <c r="O5" s="8" t="s">
        <v>145</v>
      </c>
      <c r="P5" t="str">
        <f t="shared" ref="P5:P68" si="0">+CONCATENATE(N5,"-",O5)</f>
        <v>2311-01</v>
      </c>
    </row>
    <row r="6" spans="1:16" x14ac:dyDescent="0.25">
      <c r="A6" s="20" t="s">
        <v>13</v>
      </c>
      <c r="B6" t="str">
        <f>+VLOOKUP(A6,Tabla1[],2,FALSE)</f>
        <v>UTILES MENORES MEDICOS-QUIRURGICOS</v>
      </c>
      <c r="D6" s="9" t="s">
        <v>13</v>
      </c>
      <c r="E6" s="3" t="s">
        <v>51</v>
      </c>
      <c r="G6" s="3" t="s">
        <v>13</v>
      </c>
      <c r="H6" t="str">
        <f>+VLOOKUP(G6,Tabla1[],2,FALSE)</f>
        <v>UTILES MENORES MEDICOS-QUIRURGICOS</v>
      </c>
      <c r="L6" s="16" t="s">
        <v>24</v>
      </c>
      <c r="M6" t="str">
        <f>+VLOOKUP(L6,Tabla1[],2,FALSE)</f>
        <v>ALIMENTOS Y BEBIDA PARA PERSONA</v>
      </c>
      <c r="N6" s="8" t="s">
        <v>144</v>
      </c>
      <c r="O6" s="8" t="s">
        <v>145</v>
      </c>
      <c r="P6" t="str">
        <f t="shared" si="0"/>
        <v>2311-01</v>
      </c>
    </row>
    <row r="7" spans="1:16" x14ac:dyDescent="0.25">
      <c r="A7" s="20" t="s">
        <v>33</v>
      </c>
      <c r="B7" t="str">
        <f>+VLOOKUP(A7,Tabla1[],2,FALSE)</f>
        <v>PRODUCTO DE PAPEL Y CARBON</v>
      </c>
      <c r="D7" s="9" t="s">
        <v>43</v>
      </c>
      <c r="E7" s="3" t="s">
        <v>91</v>
      </c>
      <c r="G7" s="3" t="s">
        <v>18</v>
      </c>
      <c r="H7" t="str">
        <f>+VLOOKUP(G7,Tabla1[],2,FALSE)</f>
        <v>PRODUCTOS MEDICINALES PARA USO HUMANO</v>
      </c>
      <c r="L7" s="16" t="s">
        <v>21</v>
      </c>
      <c r="M7" t="str">
        <f>+VLOOKUP(L7,Tabla1[],2,FALSE)</f>
        <v>EQUIPO MEDICOS Y DE LABORATORIO</v>
      </c>
      <c r="N7" s="8" t="s">
        <v>146</v>
      </c>
      <c r="O7" s="8" t="s">
        <v>145</v>
      </c>
      <c r="P7" t="str">
        <f t="shared" si="0"/>
        <v>2631-01</v>
      </c>
    </row>
    <row r="8" spans="1:16" x14ac:dyDescent="0.25">
      <c r="A8" s="20" t="s">
        <v>250</v>
      </c>
      <c r="B8" t="e">
        <f>+VLOOKUP(A8,Tabla1[],2,FALSE)</f>
        <v>#N/A</v>
      </c>
      <c r="D8" s="9" t="s">
        <v>44</v>
      </c>
      <c r="E8" s="3" t="s">
        <v>92</v>
      </c>
      <c r="G8" s="3" t="s">
        <v>36</v>
      </c>
      <c r="H8" t="str">
        <f>+VLOOKUP(G8,Tabla1[],2,FALSE)</f>
        <v>GAS GLP</v>
      </c>
      <c r="L8" s="16" t="s">
        <v>14</v>
      </c>
      <c r="M8" t="str">
        <f>+VLOOKUP(L8,Tabla1[],2,FALSE)</f>
        <v>LIMPIEZA E HIGIENE</v>
      </c>
      <c r="N8" s="8" t="s">
        <v>147</v>
      </c>
      <c r="O8" s="8" t="s">
        <v>148</v>
      </c>
      <c r="P8" t="str">
        <f t="shared" si="0"/>
        <v>2285-03</v>
      </c>
    </row>
    <row r="9" spans="1:16" x14ac:dyDescent="0.25">
      <c r="A9" s="20" t="s">
        <v>13</v>
      </c>
      <c r="B9" t="str">
        <f>+VLOOKUP(A9,Tabla1[],2,FALSE)</f>
        <v>UTILES MENORES MEDICOS-QUIRURGICOS</v>
      </c>
      <c r="D9" s="9" t="s">
        <v>36</v>
      </c>
      <c r="E9" s="3" t="s">
        <v>53</v>
      </c>
      <c r="G9" s="3" t="s">
        <v>36</v>
      </c>
      <c r="H9" t="str">
        <f>+VLOOKUP(G9,Tabla1[],2,FALSE)</f>
        <v>GAS GLP</v>
      </c>
      <c r="L9" s="12" t="s">
        <v>45</v>
      </c>
      <c r="M9" t="str">
        <f>+VLOOKUP(L9,Tabla1[],2,FALSE)</f>
        <v>MANTENIMIENTO Y REP DE ELEVADORES</v>
      </c>
      <c r="N9" s="8" t="s">
        <v>149</v>
      </c>
      <c r="O9" s="8" t="s">
        <v>143</v>
      </c>
      <c r="P9" t="str">
        <f t="shared" si="0"/>
        <v>2272-06</v>
      </c>
    </row>
    <row r="10" spans="1:16" x14ac:dyDescent="0.25">
      <c r="A10" s="20" t="s">
        <v>34</v>
      </c>
      <c r="B10" t="str">
        <f>+VLOOKUP(A10,Tabla1[],2,FALSE)</f>
        <v>UTILES DE COCINA Y COMEDOR</v>
      </c>
      <c r="D10" s="9" t="s">
        <v>24</v>
      </c>
      <c r="E10" s="3" t="s">
        <v>54</v>
      </c>
      <c r="G10" s="3" t="s">
        <v>24</v>
      </c>
      <c r="H10" t="str">
        <f>+VLOOKUP(G10,Tabla1[],2,FALSE)</f>
        <v>ALIMENTOS Y BEBIDA PARA PERSONA</v>
      </c>
      <c r="L10" s="17" t="s">
        <v>13</v>
      </c>
      <c r="M10" t="str">
        <f>+VLOOKUP(L10,Tabla1[],2,FALSE)</f>
        <v>UTILES MENORES MEDICOS-QUIRURGICOS</v>
      </c>
      <c r="N10" s="8" t="s">
        <v>150</v>
      </c>
      <c r="O10" s="8" t="s">
        <v>145</v>
      </c>
      <c r="P10" t="str">
        <f t="shared" si="0"/>
        <v>2393-01</v>
      </c>
    </row>
    <row r="11" spans="1:16" x14ac:dyDescent="0.25">
      <c r="A11" s="20" t="s">
        <v>11</v>
      </c>
      <c r="B11" t="str">
        <f>+VLOOKUP(A11,Tabla1[],2,FALSE)</f>
        <v>MATERIAL PARA LIMPIEZA</v>
      </c>
      <c r="D11" s="9" t="s">
        <v>14</v>
      </c>
      <c r="E11" s="3" t="s">
        <v>74</v>
      </c>
      <c r="G11" s="3" t="s">
        <v>24</v>
      </c>
      <c r="H11" t="str">
        <f>+VLOOKUP(G11,Tabla1[],2,FALSE)</f>
        <v>ALIMENTOS Y BEBIDA PARA PERSONA</v>
      </c>
      <c r="L11" s="16" t="s">
        <v>12</v>
      </c>
      <c r="M11" t="str">
        <f>+VLOOKUP(L11,Tabla1[],2,FALSE)</f>
        <v>UTILES Y MATERIALES DE OFICINA E INFORMATICA</v>
      </c>
      <c r="N11" s="8" t="s">
        <v>151</v>
      </c>
      <c r="O11" s="8" t="s">
        <v>145</v>
      </c>
      <c r="P11" t="str">
        <f t="shared" si="0"/>
        <v>2392-01</v>
      </c>
    </row>
    <row r="12" spans="1:16" x14ac:dyDescent="0.25">
      <c r="A12" s="20" t="s">
        <v>13</v>
      </c>
      <c r="B12" t="str">
        <f>+VLOOKUP(A12,Tabla1[],2,FALSE)</f>
        <v>UTILES MENORES MEDICOS-QUIRURGICOS</v>
      </c>
      <c r="D12" s="9" t="s">
        <v>21</v>
      </c>
      <c r="E12" s="3" t="s">
        <v>68</v>
      </c>
      <c r="G12" s="3" t="s">
        <v>24</v>
      </c>
      <c r="H12" t="str">
        <f>+VLOOKUP(G12,Tabla1[],2,FALSE)</f>
        <v>ALIMENTOS Y BEBIDA PARA PERSONA</v>
      </c>
      <c r="L12" s="16" t="s">
        <v>33</v>
      </c>
      <c r="M12" t="str">
        <f>+VLOOKUP(L12,Tabla1[],2,FALSE)</f>
        <v>PRODUCTO DE PAPEL Y CARBON</v>
      </c>
      <c r="N12" s="8" t="s">
        <v>152</v>
      </c>
      <c r="O12" s="8" t="s">
        <v>145</v>
      </c>
      <c r="P12" t="str">
        <f t="shared" si="0"/>
        <v>2332-01</v>
      </c>
    </row>
    <row r="13" spans="1:16" x14ac:dyDescent="0.25">
      <c r="A13" s="20" t="s">
        <v>11</v>
      </c>
      <c r="B13" t="str">
        <f>+VLOOKUP(A13,Tabla1[],2,FALSE)</f>
        <v>MATERIAL PARA LIMPIEZA</v>
      </c>
      <c r="D13" s="9" t="s">
        <v>20</v>
      </c>
      <c r="E13" s="3" t="s">
        <v>76</v>
      </c>
      <c r="G13" s="3" t="s">
        <v>24</v>
      </c>
      <c r="H13" t="str">
        <f>+VLOOKUP(G13,Tabla1[],2,FALSE)</f>
        <v>ALIMENTOS Y BEBIDA PARA PERSONA</v>
      </c>
      <c r="L13" s="18" t="s">
        <v>18</v>
      </c>
      <c r="M13" t="str">
        <f>+VLOOKUP(L13,Tabla1[],2,FALSE)</f>
        <v>PRODUCTOS MEDICINALES PARA USO HUMANO</v>
      </c>
      <c r="N13" s="8" t="s">
        <v>153</v>
      </c>
      <c r="O13" s="8" t="s">
        <v>145</v>
      </c>
      <c r="P13" t="str">
        <f t="shared" si="0"/>
        <v>2341-01</v>
      </c>
    </row>
    <row r="14" spans="1:16" x14ac:dyDescent="0.25">
      <c r="A14" s="23" t="s">
        <v>18</v>
      </c>
      <c r="B14" t="str">
        <f>+VLOOKUP(A14,Tabla1[],2,FALSE)</f>
        <v>PRODUCTOS MEDICINALES PARA USO HUMANO</v>
      </c>
      <c r="D14" s="9" t="s">
        <v>11</v>
      </c>
      <c r="E14" s="3" t="s">
        <v>65</v>
      </c>
      <c r="G14" s="3" t="s">
        <v>24</v>
      </c>
      <c r="H14" t="str">
        <f>+VLOOKUP(G14,Tabla1[],2,FALSE)</f>
        <v>ALIMENTOS Y BEBIDA PARA PERSONA</v>
      </c>
      <c r="L14" s="18" t="s">
        <v>13</v>
      </c>
      <c r="M14" t="str">
        <f>+VLOOKUP(L14,Tabla1[],2,FALSE)</f>
        <v>UTILES MENORES MEDICOS-QUIRURGICOS</v>
      </c>
      <c r="N14" s="8" t="s">
        <v>150</v>
      </c>
      <c r="O14" s="8" t="s">
        <v>145</v>
      </c>
      <c r="P14" t="str">
        <f t="shared" si="0"/>
        <v>2393-01</v>
      </c>
    </row>
    <row r="15" spans="1:16" x14ac:dyDescent="0.25">
      <c r="A15" s="20" t="s">
        <v>13</v>
      </c>
      <c r="B15" t="str">
        <f>+VLOOKUP(A15,Tabla1[],2,FALSE)</f>
        <v>UTILES MENORES MEDICOS-QUIRURGICOS</v>
      </c>
      <c r="D15" s="9" t="s">
        <v>38</v>
      </c>
      <c r="E15" s="3" t="s">
        <v>83</v>
      </c>
      <c r="G15" s="3" t="s">
        <v>24</v>
      </c>
      <c r="H15" t="str">
        <f>+VLOOKUP(G15,Tabla1[],2,FALSE)</f>
        <v>ALIMENTOS Y BEBIDA PARA PERSONA</v>
      </c>
      <c r="L15" s="13" t="s">
        <v>26</v>
      </c>
      <c r="M15" t="str">
        <f>+VLOOKUP(L15,Tabla1[],2,FALSE)</f>
        <v>SERVICIOS DE INFORMÁTICA Y SISTEMAS COMPUTARIZADOS</v>
      </c>
      <c r="N15" s="8" t="s">
        <v>154</v>
      </c>
      <c r="O15" s="8" t="s">
        <v>155</v>
      </c>
      <c r="P15" t="str">
        <f t="shared" si="0"/>
        <v>2287-05</v>
      </c>
    </row>
    <row r="16" spans="1:16" x14ac:dyDescent="0.25">
      <c r="A16" s="20" t="s">
        <v>18</v>
      </c>
      <c r="B16" t="str">
        <f>+VLOOKUP(A16,Tabla1[],2,FALSE)</f>
        <v>PRODUCTOS MEDICINALES PARA USO HUMANO</v>
      </c>
      <c r="D16" s="9" t="s">
        <v>23</v>
      </c>
      <c r="E16" s="3" t="s">
        <v>64</v>
      </c>
      <c r="G16" s="3" t="s">
        <v>24</v>
      </c>
      <c r="H16" t="str">
        <f>+VLOOKUP(G16,Tabla1[],2,FALSE)</f>
        <v>ALIMENTOS Y BEBIDA PARA PERSONA</v>
      </c>
      <c r="L16" s="13" t="s">
        <v>23</v>
      </c>
      <c r="M16" t="str">
        <f>+VLOOKUP(L16,Tabla1[],2,FALSE)</f>
        <v>PINTURAS</v>
      </c>
      <c r="N16" s="8" t="s">
        <v>142</v>
      </c>
      <c r="O16" s="8" t="s">
        <v>143</v>
      </c>
      <c r="P16" t="str">
        <f t="shared" si="0"/>
        <v>2372-06</v>
      </c>
    </row>
    <row r="17" spans="1:16" x14ac:dyDescent="0.25">
      <c r="A17" s="20" t="s">
        <v>13</v>
      </c>
      <c r="B17" t="str">
        <f>+VLOOKUP(A17,Tabla1[],2,FALSE)</f>
        <v>UTILES MENORES MEDICOS-QUIRURGICOS</v>
      </c>
      <c r="D17" s="9" t="s">
        <v>27</v>
      </c>
      <c r="E17" s="3" t="s">
        <v>85</v>
      </c>
      <c r="G17" s="3" t="s">
        <v>24</v>
      </c>
      <c r="H17" t="str">
        <f>+VLOOKUP(G17,Tabla1[],2,FALSE)</f>
        <v>ALIMENTOS Y BEBIDA PARA PERSONA</v>
      </c>
      <c r="L17" s="13" t="s">
        <v>104</v>
      </c>
      <c r="M17" t="str">
        <f>+VLOOKUP(L17,Tabla1[],2,FALSE)</f>
        <v>ELECTRODOMÉSTICOS</v>
      </c>
      <c r="N17" s="8" t="s">
        <v>156</v>
      </c>
      <c r="O17" s="8" t="s">
        <v>145</v>
      </c>
      <c r="P17" t="str">
        <f t="shared" si="0"/>
        <v>2614-01</v>
      </c>
    </row>
    <row r="18" spans="1:16" x14ac:dyDescent="0.25">
      <c r="A18" s="20" t="s">
        <v>13</v>
      </c>
      <c r="B18" t="str">
        <f>+VLOOKUP(A18,Tabla1[],2,FALSE)</f>
        <v>UTILES MENORES MEDICOS-QUIRURGICOS</v>
      </c>
      <c r="D18" s="9" t="s">
        <v>35</v>
      </c>
      <c r="E18" s="3" t="s">
        <v>55</v>
      </c>
      <c r="G18" s="3" t="s">
        <v>24</v>
      </c>
      <c r="H18" t="str">
        <f>+VLOOKUP(G18,Tabla1[],2,FALSE)</f>
        <v>ALIMENTOS Y BEBIDA PARA PERSONA</v>
      </c>
      <c r="L18" s="13" t="s">
        <v>21</v>
      </c>
      <c r="M18" t="str">
        <f>+VLOOKUP(L18,Tabla1[],2,FALSE)</f>
        <v>EQUIPO MEDICOS Y DE LABORATORIO</v>
      </c>
      <c r="N18" s="8" t="s">
        <v>146</v>
      </c>
      <c r="O18" s="8" t="s">
        <v>145</v>
      </c>
      <c r="P18" t="str">
        <f t="shared" si="0"/>
        <v>2631-01</v>
      </c>
    </row>
    <row r="19" spans="1:16" x14ac:dyDescent="0.25">
      <c r="A19" s="20" t="s">
        <v>18</v>
      </c>
      <c r="B19" t="str">
        <f>+VLOOKUP(A19,Tabla1[],2,FALSE)</f>
        <v>PRODUCTOS MEDICINALES PARA USO HUMANO</v>
      </c>
      <c r="D19" s="9" t="s">
        <v>10</v>
      </c>
      <c r="E19" s="3" t="s">
        <v>50</v>
      </c>
      <c r="G19" s="3" t="s">
        <v>24</v>
      </c>
      <c r="H19" t="str">
        <f>+VLOOKUP(G19,Tabla1[],2,FALSE)</f>
        <v>ALIMENTOS Y BEBIDA PARA PERSONA</v>
      </c>
      <c r="L19" s="13" t="s">
        <v>13</v>
      </c>
      <c r="M19" t="str">
        <f>+VLOOKUP(L19,Tabla1[],2,FALSE)</f>
        <v>UTILES MENORES MEDICOS-QUIRURGICOS</v>
      </c>
      <c r="N19" s="8" t="s">
        <v>150</v>
      </c>
      <c r="O19" s="8" t="s">
        <v>145</v>
      </c>
      <c r="P19" t="str">
        <f t="shared" si="0"/>
        <v>2393-01</v>
      </c>
    </row>
    <row r="20" spans="1:16" x14ac:dyDescent="0.25">
      <c r="A20" s="20" t="s">
        <v>13</v>
      </c>
      <c r="B20" t="str">
        <f>+VLOOKUP(A20,Tabla1[],2,FALSE)</f>
        <v>UTILES MENORES MEDICOS-QUIRURGICOS</v>
      </c>
      <c r="D20" s="9" t="s">
        <v>12</v>
      </c>
      <c r="E20" s="3" t="s">
        <v>58</v>
      </c>
      <c r="G20" s="3" t="s">
        <v>24</v>
      </c>
      <c r="H20" t="str">
        <f>+VLOOKUP(G20,Tabla1[],2,FALSE)</f>
        <v>ALIMENTOS Y BEBIDA PARA PERSONA</v>
      </c>
      <c r="L20" s="13" t="s">
        <v>18</v>
      </c>
      <c r="M20" t="str">
        <f>+VLOOKUP(L20,Tabla1[],2,FALSE)</f>
        <v>PRODUCTOS MEDICINALES PARA USO HUMANO</v>
      </c>
      <c r="N20" s="8" t="s">
        <v>153</v>
      </c>
      <c r="O20" s="8" t="s">
        <v>145</v>
      </c>
      <c r="P20" t="str">
        <f t="shared" si="0"/>
        <v>2341-01</v>
      </c>
    </row>
    <row r="21" spans="1:16" x14ac:dyDescent="0.25">
      <c r="A21" s="20" t="s">
        <v>13</v>
      </c>
      <c r="B21" t="str">
        <f>+VLOOKUP(A21,Tabla1[],2,FALSE)</f>
        <v>UTILES MENORES MEDICOS-QUIRURGICOS</v>
      </c>
      <c r="D21" s="9" t="s">
        <v>32</v>
      </c>
      <c r="E21" s="3" t="s">
        <v>73</v>
      </c>
      <c r="G21" s="3" t="s">
        <v>24</v>
      </c>
      <c r="H21" t="str">
        <f>+VLOOKUP(G21,Tabla1[],2,FALSE)</f>
        <v>ALIMENTOS Y BEBIDA PARA PERSONA</v>
      </c>
      <c r="L21" s="13" t="s">
        <v>104</v>
      </c>
      <c r="M21" t="str">
        <f>+VLOOKUP(L21,Tabla1[],2,FALSE)</f>
        <v>ELECTRODOMÉSTICOS</v>
      </c>
      <c r="N21" s="8" t="s">
        <v>156</v>
      </c>
      <c r="O21" s="8" t="s">
        <v>145</v>
      </c>
      <c r="P21" t="str">
        <f t="shared" si="0"/>
        <v>2614-01</v>
      </c>
    </row>
    <row r="22" spans="1:16" x14ac:dyDescent="0.25">
      <c r="A22" s="20" t="s">
        <v>18</v>
      </c>
      <c r="B22" t="str">
        <f>+VLOOKUP(A22,Tabla1[],2,FALSE)</f>
        <v>PRODUCTOS MEDICINALES PARA USO HUMANO</v>
      </c>
      <c r="D22" s="9" t="s">
        <v>34</v>
      </c>
      <c r="E22" s="3" t="s">
        <v>80</v>
      </c>
      <c r="G22" s="3" t="s">
        <v>24</v>
      </c>
      <c r="H22" t="str">
        <f>+VLOOKUP(G22,Tabla1[],2,FALSE)</f>
        <v>ALIMENTOS Y BEBIDA PARA PERSONA</v>
      </c>
      <c r="L22" s="13" t="s">
        <v>33</v>
      </c>
      <c r="M22" t="str">
        <f>+VLOOKUP(L22,Tabla1[],2,FALSE)</f>
        <v>PRODUCTO DE PAPEL Y CARBON</v>
      </c>
      <c r="N22" s="8" t="s">
        <v>152</v>
      </c>
      <c r="O22" s="8" t="s">
        <v>145</v>
      </c>
      <c r="P22" t="str">
        <f t="shared" si="0"/>
        <v>2332-01</v>
      </c>
    </row>
    <row r="23" spans="1:16" x14ac:dyDescent="0.25">
      <c r="A23" s="20" t="s">
        <v>34</v>
      </c>
      <c r="B23" t="str">
        <f>+VLOOKUP(A23,Tabla1[],2,FALSE)</f>
        <v>UTILES DE COCINA Y COMEDOR</v>
      </c>
      <c r="D23" s="9" t="s">
        <v>19</v>
      </c>
      <c r="E23" s="3" t="s">
        <v>61</v>
      </c>
      <c r="G23" s="3" t="s">
        <v>11</v>
      </c>
      <c r="H23" t="str">
        <f>+VLOOKUP(G23,Tabla1[],2,FALSE)</f>
        <v>MATERIAL PARA LIMPIEZA</v>
      </c>
      <c r="L23" s="13" t="s">
        <v>13</v>
      </c>
      <c r="M23" t="str">
        <f>+VLOOKUP(L23,Tabla1[],2,FALSE)</f>
        <v>UTILES MENORES MEDICOS-QUIRURGICOS</v>
      </c>
      <c r="N23" s="8" t="s">
        <v>150</v>
      </c>
      <c r="O23" s="8" t="s">
        <v>145</v>
      </c>
      <c r="P23" t="str">
        <f t="shared" si="0"/>
        <v>2393-01</v>
      </c>
    </row>
    <row r="24" spans="1:16" x14ac:dyDescent="0.25">
      <c r="A24" s="20" t="s">
        <v>24</v>
      </c>
      <c r="B24" t="str">
        <f>+VLOOKUP(A24,Tabla1[],2,FALSE)</f>
        <v>ALIMENTOS Y BEBIDA PARA PERSONA</v>
      </c>
      <c r="D24" s="9" t="s">
        <v>37</v>
      </c>
      <c r="E24" s="3" t="s">
        <v>56</v>
      </c>
      <c r="G24" s="3" t="s">
        <v>102</v>
      </c>
      <c r="H24" t="str">
        <f>+VLOOKUP(G24,Tabla1[],2,FALSE)</f>
        <v>RECOLECCIÓN DE RESIDUOS SÓLIDOS</v>
      </c>
      <c r="L24" s="13" t="s">
        <v>18</v>
      </c>
      <c r="M24" t="str">
        <f>+VLOOKUP(L24,Tabla1[],2,FALSE)</f>
        <v>PRODUCTOS MEDICINALES PARA USO HUMANO</v>
      </c>
      <c r="N24" s="8" t="s">
        <v>153</v>
      </c>
      <c r="O24" s="8" t="s">
        <v>145</v>
      </c>
      <c r="P24" t="str">
        <f t="shared" si="0"/>
        <v>2341-01</v>
      </c>
    </row>
    <row r="25" spans="1:16" x14ac:dyDescent="0.25">
      <c r="A25" s="20" t="s">
        <v>24</v>
      </c>
      <c r="B25" t="str">
        <f>+VLOOKUP(A25,Tabla1[],2,FALSE)</f>
        <v>ALIMENTOS Y BEBIDA PARA PERSONA</v>
      </c>
      <c r="D25" s="9" t="s">
        <v>31</v>
      </c>
      <c r="E25" s="3" t="s">
        <v>60</v>
      </c>
      <c r="G25" s="3" t="s">
        <v>102</v>
      </c>
      <c r="H25" t="str">
        <f>+VLOOKUP(G25,Tabla1[],2,FALSE)</f>
        <v>RECOLECCIÓN DE RESIDUOS SÓLIDOS</v>
      </c>
      <c r="L25" s="13" t="s">
        <v>24</v>
      </c>
      <c r="M25" t="str">
        <f>+VLOOKUP(L25,Tabla1[],2,FALSE)</f>
        <v>ALIMENTOS Y BEBIDA PARA PERSONA</v>
      </c>
      <c r="N25" s="8" t="s">
        <v>144</v>
      </c>
      <c r="O25" s="8" t="s">
        <v>145</v>
      </c>
      <c r="P25" t="str">
        <f t="shared" si="0"/>
        <v>2311-01</v>
      </c>
    </row>
    <row r="26" spans="1:16" x14ac:dyDescent="0.25">
      <c r="A26" s="20" t="s">
        <v>24</v>
      </c>
      <c r="B26" t="str">
        <f>+VLOOKUP(A26,Tabla1[],2,FALSE)</f>
        <v>ALIMENTOS Y BEBIDA PARA PERSONA</v>
      </c>
      <c r="D26" s="9" t="s">
        <v>17</v>
      </c>
      <c r="E26" s="3" t="s">
        <v>66</v>
      </c>
      <c r="G26" s="3" t="s">
        <v>35</v>
      </c>
      <c r="H26" t="str">
        <f>+VLOOKUP(G26,Tabla1[],2,FALSE)</f>
        <v>PRODUCTOS QUIMICO DE USO PERSONAL</v>
      </c>
      <c r="L26" s="13" t="s">
        <v>13</v>
      </c>
      <c r="M26" t="str">
        <f>+VLOOKUP(L26,Tabla1[],2,FALSE)</f>
        <v>UTILES MENORES MEDICOS-QUIRURGICOS</v>
      </c>
      <c r="N26" s="8" t="s">
        <v>150</v>
      </c>
      <c r="O26" s="8" t="s">
        <v>145</v>
      </c>
      <c r="P26" t="str">
        <f t="shared" si="0"/>
        <v>2393-01</v>
      </c>
    </row>
    <row r="27" spans="1:16" x14ac:dyDescent="0.25">
      <c r="A27" s="20" t="s">
        <v>24</v>
      </c>
      <c r="B27" t="str">
        <f>+VLOOKUP(A27,Tabla1[],2,FALSE)</f>
        <v>ALIMENTOS Y BEBIDA PARA PERSONA</v>
      </c>
      <c r="D27" s="9" t="s">
        <v>28</v>
      </c>
      <c r="E27" s="3" t="s">
        <v>67</v>
      </c>
      <c r="G27" s="3" t="s">
        <v>37</v>
      </c>
      <c r="H27" t="str">
        <f>+VLOOKUP(G27,Tabla1[],2,FALSE)</f>
        <v>FLETE</v>
      </c>
      <c r="L27" s="13" t="s">
        <v>18</v>
      </c>
      <c r="M27" t="str">
        <f>+VLOOKUP(L27,Tabla1[],2,FALSE)</f>
        <v>PRODUCTOS MEDICINALES PARA USO HUMANO</v>
      </c>
      <c r="N27" s="8" t="s">
        <v>153</v>
      </c>
      <c r="O27" s="8" t="s">
        <v>145</v>
      </c>
      <c r="P27" t="str">
        <f t="shared" si="0"/>
        <v>2341-01</v>
      </c>
    </row>
    <row r="28" spans="1:16" x14ac:dyDescent="0.25">
      <c r="A28" s="20" t="s">
        <v>11</v>
      </c>
      <c r="B28" t="str">
        <f>+VLOOKUP(A28,Tabla1[],2,FALSE)</f>
        <v>MATERIAL PARA LIMPIEZA</v>
      </c>
      <c r="D28" s="9" t="s">
        <v>41</v>
      </c>
      <c r="E28" s="3" t="s">
        <v>89</v>
      </c>
      <c r="G28" s="3" t="s">
        <v>35</v>
      </c>
      <c r="H28" t="str">
        <f>+VLOOKUP(G28,Tabla1[],2,FALSE)</f>
        <v>PRODUCTOS QUIMICO DE USO PERSONAL</v>
      </c>
      <c r="L28" s="13" t="s">
        <v>18</v>
      </c>
      <c r="M28" t="str">
        <f>+VLOOKUP(L28,Tabla1[],2,FALSE)</f>
        <v>PRODUCTOS MEDICINALES PARA USO HUMANO</v>
      </c>
      <c r="N28" s="8" t="s">
        <v>153</v>
      </c>
      <c r="O28" s="8" t="s">
        <v>145</v>
      </c>
      <c r="P28" t="str">
        <f t="shared" si="0"/>
        <v>2341-01</v>
      </c>
    </row>
    <row r="29" spans="1:16" x14ac:dyDescent="0.25">
      <c r="A29" s="20" t="s">
        <v>13</v>
      </c>
      <c r="B29" t="str">
        <f>+VLOOKUP(A29,Tabla1[],2,FALSE)</f>
        <v>UTILES MENORES MEDICOS-QUIRURGICOS</v>
      </c>
      <c r="D29" s="9" t="s">
        <v>16</v>
      </c>
      <c r="E29" s="3" t="s">
        <v>81</v>
      </c>
      <c r="G29" s="3" t="s">
        <v>37</v>
      </c>
      <c r="H29" t="str">
        <f>+VLOOKUP(G29,Tabla1[],2,FALSE)</f>
        <v>FLETE</v>
      </c>
      <c r="L29" s="13" t="s">
        <v>13</v>
      </c>
      <c r="M29" t="str">
        <f>+VLOOKUP(L29,Tabla1[],2,FALSE)</f>
        <v>UTILES MENORES MEDICOS-QUIRURGICOS</v>
      </c>
      <c r="N29" s="8" t="s">
        <v>150</v>
      </c>
      <c r="O29" s="8" t="s">
        <v>145</v>
      </c>
      <c r="P29" t="str">
        <f t="shared" si="0"/>
        <v>2393-01</v>
      </c>
    </row>
    <row r="30" spans="1:16" x14ac:dyDescent="0.25">
      <c r="A30" s="20" t="s">
        <v>24</v>
      </c>
      <c r="B30" t="str">
        <f>+VLOOKUP(A30,Tabla1[],2,FALSE)</f>
        <v>ALIMENTOS Y BEBIDA PARA PERSONA</v>
      </c>
      <c r="D30" s="9" t="s">
        <v>33</v>
      </c>
      <c r="E30" s="3" t="s">
        <v>62</v>
      </c>
      <c r="G30" s="3" t="s">
        <v>35</v>
      </c>
      <c r="H30" t="str">
        <f>+VLOOKUP(G30,Tabla1[],2,FALSE)</f>
        <v>PRODUCTOS QUIMICO DE USO PERSONAL</v>
      </c>
      <c r="L30" s="13" t="s">
        <v>13</v>
      </c>
      <c r="M30" t="str">
        <f>+VLOOKUP(L30,Tabla1[],2,FALSE)</f>
        <v>UTILES MENORES MEDICOS-QUIRURGICOS</v>
      </c>
      <c r="N30" s="8" t="s">
        <v>150</v>
      </c>
      <c r="O30" s="8" t="s">
        <v>145</v>
      </c>
      <c r="P30" t="str">
        <f t="shared" si="0"/>
        <v>2393-01</v>
      </c>
    </row>
    <row r="31" spans="1:16" x14ac:dyDescent="0.25">
      <c r="A31" s="20" t="s">
        <v>13</v>
      </c>
      <c r="B31" t="str">
        <f>+VLOOKUP(A31,Tabla1[],2,FALSE)</f>
        <v>UTILES MENORES MEDICOS-QUIRURGICOS</v>
      </c>
      <c r="D31" s="9" t="s">
        <v>25</v>
      </c>
      <c r="E31" s="3" t="s">
        <v>52</v>
      </c>
      <c r="G31" s="3" t="s">
        <v>35</v>
      </c>
      <c r="H31" t="str">
        <f>+VLOOKUP(G31,Tabla1[],2,FALSE)</f>
        <v>PRODUCTOS QUIMICO DE USO PERSONAL</v>
      </c>
      <c r="L31" s="13" t="s">
        <v>18</v>
      </c>
      <c r="M31" t="str">
        <f>+VLOOKUP(L31,Tabla1[],2,FALSE)</f>
        <v>PRODUCTOS MEDICINALES PARA USO HUMANO</v>
      </c>
      <c r="N31" s="8" t="s">
        <v>153</v>
      </c>
      <c r="O31" s="8" t="s">
        <v>145</v>
      </c>
      <c r="P31" t="str">
        <f t="shared" si="0"/>
        <v>2341-01</v>
      </c>
    </row>
    <row r="32" spans="1:16" x14ac:dyDescent="0.25">
      <c r="A32" s="20" t="s">
        <v>13</v>
      </c>
      <c r="B32" t="str">
        <f>+VLOOKUP(A32,Tabla1[],2,FALSE)</f>
        <v>UTILES MENORES MEDICOS-QUIRURGICOS</v>
      </c>
      <c r="D32" s="9" t="s">
        <v>30</v>
      </c>
      <c r="E32" s="3" t="s">
        <v>63</v>
      </c>
      <c r="G32" s="3" t="s">
        <v>37</v>
      </c>
      <c r="H32" t="str">
        <f>+VLOOKUP(G32,Tabla1[],2,FALSE)</f>
        <v>FLETE</v>
      </c>
      <c r="L32" s="13" t="s">
        <v>13</v>
      </c>
      <c r="M32" t="str">
        <f>+VLOOKUP(L32,Tabla1[],2,FALSE)</f>
        <v>UTILES MENORES MEDICOS-QUIRURGICOS</v>
      </c>
      <c r="N32" s="8" t="s">
        <v>150</v>
      </c>
      <c r="O32" s="8" t="s">
        <v>145</v>
      </c>
      <c r="P32" t="str">
        <f t="shared" si="0"/>
        <v>2393-01</v>
      </c>
    </row>
    <row r="33" spans="1:16" x14ac:dyDescent="0.25">
      <c r="A33" s="20" t="s">
        <v>24</v>
      </c>
      <c r="B33" t="str">
        <f>+VLOOKUP(A33,Tabla1[],2,FALSE)</f>
        <v>ALIMENTOS Y BEBIDA PARA PERSONA</v>
      </c>
      <c r="D33" s="9" t="s">
        <v>22</v>
      </c>
      <c r="E33" s="3" t="s">
        <v>75</v>
      </c>
      <c r="G33" s="3" t="s">
        <v>35</v>
      </c>
      <c r="H33" t="str">
        <f>+VLOOKUP(G33,Tabla1[],2,FALSE)</f>
        <v>PRODUCTOS QUIMICO DE USO PERSONAL</v>
      </c>
      <c r="L33" s="13" t="s">
        <v>13</v>
      </c>
      <c r="M33" t="str">
        <f>+VLOOKUP(L33,Tabla1[],2,FALSE)</f>
        <v>UTILES MENORES MEDICOS-QUIRURGICOS</v>
      </c>
      <c r="N33" s="8" t="s">
        <v>150</v>
      </c>
      <c r="O33" s="8" t="s">
        <v>145</v>
      </c>
      <c r="P33" t="str">
        <f t="shared" si="0"/>
        <v>2393-01</v>
      </c>
    </row>
    <row r="34" spans="1:16" x14ac:dyDescent="0.25">
      <c r="A34" s="20" t="s">
        <v>24</v>
      </c>
      <c r="B34" t="str">
        <f>+VLOOKUP(A34,Tabla1[],2,FALSE)</f>
        <v>ALIMENTOS Y BEBIDA PARA PERSONA</v>
      </c>
      <c r="D34" s="9" t="s">
        <v>15</v>
      </c>
      <c r="E34" s="3" t="s">
        <v>84</v>
      </c>
      <c r="G34" s="3" t="s">
        <v>37</v>
      </c>
      <c r="H34" t="str">
        <f>+VLOOKUP(G34,Tabla1[],2,FALSE)</f>
        <v>FLETE</v>
      </c>
      <c r="L34" s="13" t="s">
        <v>13</v>
      </c>
      <c r="M34" t="str">
        <f>+VLOOKUP(L34,Tabla1[],2,FALSE)</f>
        <v>UTILES MENORES MEDICOS-QUIRURGICOS</v>
      </c>
      <c r="N34" s="8" t="s">
        <v>150</v>
      </c>
      <c r="O34" s="8" t="s">
        <v>145</v>
      </c>
      <c r="P34" t="str">
        <f t="shared" si="0"/>
        <v>2393-01</v>
      </c>
    </row>
    <row r="35" spans="1:16" x14ac:dyDescent="0.25">
      <c r="A35" s="20" t="s">
        <v>21</v>
      </c>
      <c r="B35" t="str">
        <f>+VLOOKUP(A35,Tabla1[],2,FALSE)</f>
        <v>EQUIPO MEDICOS Y DE LABORATORIO</v>
      </c>
      <c r="D35" s="9" t="s">
        <v>40</v>
      </c>
      <c r="E35" s="3" t="s">
        <v>88</v>
      </c>
      <c r="G35" s="3" t="s">
        <v>35</v>
      </c>
      <c r="H35" t="str">
        <f>+VLOOKUP(G35,Tabla1[],2,FALSE)</f>
        <v>PRODUCTOS QUIMICO DE USO PERSONAL</v>
      </c>
      <c r="L35" s="13" t="s">
        <v>13</v>
      </c>
      <c r="M35" t="str">
        <f>+VLOOKUP(L35,Tabla1[],2,FALSE)</f>
        <v>UTILES MENORES MEDICOS-QUIRURGICOS</v>
      </c>
      <c r="N35" s="8" t="s">
        <v>150</v>
      </c>
      <c r="O35" s="8" t="s">
        <v>145</v>
      </c>
      <c r="P35" t="str">
        <f t="shared" si="0"/>
        <v>2393-01</v>
      </c>
    </row>
    <row r="36" spans="1:16" x14ac:dyDescent="0.25">
      <c r="A36" s="20" t="s">
        <v>42</v>
      </c>
      <c r="B36" t="str">
        <f>+VLOOKUP(A36,Tabla1[],2,FALSE)</f>
        <v>MANTENIMIENTO Y REPARACIONES MENORES EN EDIFICACIONES</v>
      </c>
      <c r="D36" s="9" t="s">
        <v>39</v>
      </c>
      <c r="E36" s="3" t="s">
        <v>86</v>
      </c>
      <c r="G36" s="3" t="s">
        <v>37</v>
      </c>
      <c r="H36" t="str">
        <f>+VLOOKUP(G36,Tabla1[],2,FALSE)</f>
        <v>FLETE</v>
      </c>
      <c r="L36" s="13" t="s">
        <v>13</v>
      </c>
      <c r="M36" t="str">
        <f>+VLOOKUP(L36,Tabla1[],2,FALSE)</f>
        <v>UTILES MENORES MEDICOS-QUIRURGICOS</v>
      </c>
      <c r="N36" s="8" t="s">
        <v>150</v>
      </c>
      <c r="O36" s="8" t="s">
        <v>145</v>
      </c>
      <c r="P36" t="str">
        <f t="shared" si="0"/>
        <v>2393-01</v>
      </c>
    </row>
    <row r="37" spans="1:16" x14ac:dyDescent="0.25">
      <c r="A37" s="20" t="s">
        <v>24</v>
      </c>
      <c r="B37" t="str">
        <f>+VLOOKUP(A37,Tabla1[],2,FALSE)</f>
        <v>ALIMENTOS Y BEBIDA PARA PERSONA</v>
      </c>
      <c r="D37" s="9" t="s">
        <v>42</v>
      </c>
      <c r="E37" s="3" t="s">
        <v>90</v>
      </c>
      <c r="G37" s="3" t="s">
        <v>35</v>
      </c>
      <c r="H37" t="str">
        <f>+VLOOKUP(G37,Tabla1[],2,FALSE)</f>
        <v>PRODUCTOS QUIMICO DE USO PERSONAL</v>
      </c>
      <c r="L37" s="13" t="s">
        <v>38</v>
      </c>
      <c r="M37" t="str">
        <f>+VLOOKUP(L37,Tabla1[],2,FALSE)</f>
        <v>GASOIL</v>
      </c>
      <c r="N37" s="8" t="s">
        <v>157</v>
      </c>
      <c r="O37" s="8" t="s">
        <v>158</v>
      </c>
      <c r="P37" t="str">
        <f t="shared" si="0"/>
        <v>2371-02</v>
      </c>
    </row>
    <row r="38" spans="1:16" x14ac:dyDescent="0.25">
      <c r="A38" s="20" t="s">
        <v>19</v>
      </c>
      <c r="B38" t="str">
        <f>+VLOOKUP(A38,Tabla1[],2,FALSE)</f>
        <v>PAPEL DE ESCRITORIO</v>
      </c>
      <c r="D38" s="9" t="s">
        <v>45</v>
      </c>
      <c r="E38" s="3" t="s">
        <v>82</v>
      </c>
      <c r="G38" s="3" t="s">
        <v>37</v>
      </c>
      <c r="H38" t="str">
        <f>+VLOOKUP(G38,Tabla1[],2,FALSE)</f>
        <v>FLETE</v>
      </c>
      <c r="L38" s="13" t="s">
        <v>13</v>
      </c>
      <c r="M38" t="str">
        <f>+VLOOKUP(L38,Tabla1[],2,FALSE)</f>
        <v>UTILES MENORES MEDICOS-QUIRURGICOS</v>
      </c>
      <c r="N38" s="8" t="s">
        <v>150</v>
      </c>
      <c r="O38" s="8" t="s">
        <v>145</v>
      </c>
      <c r="P38" t="str">
        <f t="shared" si="0"/>
        <v>2393-01</v>
      </c>
    </row>
    <row r="39" spans="1:16" x14ac:dyDescent="0.25">
      <c r="A39" s="20" t="s">
        <v>17</v>
      </c>
      <c r="B39" t="str">
        <f>+VLOOKUP(A39,Tabla1[],2,FALSE)</f>
        <v>PRODUCTOS ELECTRICOS AFINES}</v>
      </c>
      <c r="D39" s="9" t="s">
        <v>26</v>
      </c>
      <c r="E39" s="3" t="s">
        <v>87</v>
      </c>
      <c r="G39" s="3" t="s">
        <v>13</v>
      </c>
      <c r="H39" t="str">
        <f>+VLOOKUP(G39,Tabla1[],2,FALSE)</f>
        <v>UTILES MENORES MEDICOS-QUIRURGICOS</v>
      </c>
      <c r="L39" s="13" t="s">
        <v>13</v>
      </c>
      <c r="M39" t="str">
        <f>+VLOOKUP(L39,Tabla1[],2,FALSE)</f>
        <v>UTILES MENORES MEDICOS-QUIRURGICOS</v>
      </c>
      <c r="N39" s="8" t="s">
        <v>150</v>
      </c>
      <c r="O39" s="8" t="s">
        <v>145</v>
      </c>
      <c r="P39" t="str">
        <f t="shared" si="0"/>
        <v>2393-01</v>
      </c>
    </row>
    <row r="40" spans="1:16" x14ac:dyDescent="0.25">
      <c r="A40" s="20" t="s">
        <v>13</v>
      </c>
      <c r="B40" t="str">
        <f>+VLOOKUP(A40,Tabla1[],2,FALSE)</f>
        <v>UTILES MENORES MEDICOS-QUIRURGICOS</v>
      </c>
      <c r="D40" s="10" t="s">
        <v>46</v>
      </c>
      <c r="E40" s="11" t="s">
        <v>93</v>
      </c>
      <c r="G40" s="3" t="s">
        <v>41</v>
      </c>
      <c r="H40" t="str">
        <f>+VLOOKUP(G40,Tabla1[],2,FALSE)</f>
        <v>REPUESTOS</v>
      </c>
      <c r="L40" s="13" t="s">
        <v>18</v>
      </c>
      <c r="M40" t="str">
        <f>+VLOOKUP(L40,Tabla1[],2,FALSE)</f>
        <v>PRODUCTOS MEDICINALES PARA USO HUMANO</v>
      </c>
      <c r="N40" s="8" t="s">
        <v>153</v>
      </c>
      <c r="O40" s="8" t="s">
        <v>145</v>
      </c>
      <c r="P40" t="str">
        <f t="shared" si="0"/>
        <v>2341-01</v>
      </c>
    </row>
    <row r="41" spans="1:16" x14ac:dyDescent="0.25">
      <c r="A41" s="20" t="s">
        <v>18</v>
      </c>
      <c r="B41" t="str">
        <f>+VLOOKUP(A41,Tabla1[],2,FALSE)</f>
        <v>PRODUCTOS MEDICINALES PARA USO HUMANO</v>
      </c>
      <c r="D41" s="15" t="s">
        <v>102</v>
      </c>
      <c r="E41" s="11" t="s">
        <v>107</v>
      </c>
      <c r="G41" s="3" t="s">
        <v>21</v>
      </c>
      <c r="H41" t="str">
        <f>+VLOOKUP(G41,Tabla1[],2,FALSE)</f>
        <v>EQUIPO MEDICOS Y DE LABORATORIO</v>
      </c>
      <c r="L41" s="13" t="s">
        <v>13</v>
      </c>
      <c r="M41" t="str">
        <f>+VLOOKUP(L41,Tabla1[],2,FALSE)</f>
        <v>UTILES MENORES MEDICOS-QUIRURGICOS</v>
      </c>
      <c r="N41" s="8" t="s">
        <v>150</v>
      </c>
      <c r="O41" s="8" t="s">
        <v>145</v>
      </c>
      <c r="P41" t="str">
        <f t="shared" si="0"/>
        <v>2393-01</v>
      </c>
    </row>
    <row r="42" spans="1:16" x14ac:dyDescent="0.25">
      <c r="A42" s="20" t="s">
        <v>18</v>
      </c>
      <c r="B42" t="str">
        <f>+VLOOKUP(A42,Tabla1[],2,FALSE)</f>
        <v>PRODUCTOS MEDICINALES PARA USO HUMANO</v>
      </c>
      <c r="D42" s="14" t="s">
        <v>108</v>
      </c>
      <c r="E42" s="3" t="s">
        <v>125</v>
      </c>
      <c r="G42" s="3" t="s">
        <v>17</v>
      </c>
      <c r="H42" t="str">
        <f>+VLOOKUP(G42,Tabla1[],2,FALSE)</f>
        <v>PRODUCTOS ELECTRICOS AFINES}</v>
      </c>
      <c r="L42" s="13" t="s">
        <v>37</v>
      </c>
      <c r="M42" t="str">
        <f>+VLOOKUP(L42,Tabla1[],2,FALSE)</f>
        <v>FLETE</v>
      </c>
      <c r="N42" s="8" t="s">
        <v>159</v>
      </c>
      <c r="O42" s="8" t="s">
        <v>145</v>
      </c>
      <c r="P42" t="str">
        <f t="shared" si="0"/>
        <v>2242-01</v>
      </c>
    </row>
    <row r="43" spans="1:16" x14ac:dyDescent="0.25">
      <c r="A43" s="20" t="s">
        <v>24</v>
      </c>
      <c r="B43" t="str">
        <f>+VLOOKUP(A43,Tabla1[],2,FALSE)</f>
        <v>ALIMENTOS Y BEBIDA PARA PERSONA</v>
      </c>
      <c r="D43" s="3" t="s">
        <v>98</v>
      </c>
      <c r="E43" t="s">
        <v>126</v>
      </c>
      <c r="G43" s="3" t="s">
        <v>108</v>
      </c>
      <c r="H43" t="str">
        <f>+VLOOKUP(G43,Tabla1[],2,FALSE)</f>
        <v>Productos metálicos</v>
      </c>
      <c r="L43" s="13" t="s">
        <v>37</v>
      </c>
      <c r="M43" t="str">
        <f>+VLOOKUP(L43,Tabla1[],2,FALSE)</f>
        <v>FLETE</v>
      </c>
      <c r="N43" s="8" t="s">
        <v>159</v>
      </c>
      <c r="O43" s="8" t="s">
        <v>145</v>
      </c>
      <c r="P43" t="str">
        <f t="shared" si="0"/>
        <v>2242-01</v>
      </c>
    </row>
    <row r="44" spans="1:16" x14ac:dyDescent="0.25">
      <c r="A44" s="20" t="s">
        <v>24</v>
      </c>
      <c r="B44" t="str">
        <f>+VLOOKUP(A44,Tabla1[],2,FALSE)</f>
        <v>ALIMENTOS Y BEBIDA PARA PERSONA</v>
      </c>
      <c r="D44" s="3" t="s">
        <v>109</v>
      </c>
      <c r="E44" t="s">
        <v>127</v>
      </c>
      <c r="G44" s="3" t="s">
        <v>24</v>
      </c>
      <c r="H44" t="str">
        <f>+VLOOKUP(G44,Tabla1[],2,FALSE)</f>
        <v>ALIMENTOS Y BEBIDA PARA PERSONA</v>
      </c>
      <c r="L44" s="13" t="s">
        <v>12</v>
      </c>
      <c r="M44" t="str">
        <f>+VLOOKUP(L44,Tabla1[],2,FALSE)</f>
        <v>UTILES Y MATERIALES DE OFICINA E INFORMATICA</v>
      </c>
      <c r="N44" s="8" t="s">
        <v>151</v>
      </c>
      <c r="O44" s="8" t="s">
        <v>145</v>
      </c>
      <c r="P44" t="str">
        <f t="shared" si="0"/>
        <v>2392-01</v>
      </c>
    </row>
    <row r="45" spans="1:16" x14ac:dyDescent="0.25">
      <c r="A45" s="23" t="s">
        <v>101</v>
      </c>
      <c r="B45" t="str">
        <f>+VLOOKUP(A45,Tabla1[],2,FALSE)</f>
        <v>EQUIPOS DE SEGURIDAD</v>
      </c>
      <c r="D45" s="3" t="s">
        <v>105</v>
      </c>
      <c r="E45" t="s">
        <v>128</v>
      </c>
      <c r="G45" s="3" t="s">
        <v>30</v>
      </c>
      <c r="H45" t="str">
        <f>+VLOOKUP(G45,Tabla1[],2,FALSE)</f>
        <v>ARTICULOS PLASTICOS</v>
      </c>
      <c r="L45" s="13" t="s">
        <v>11</v>
      </c>
      <c r="M45" t="str">
        <f>+VLOOKUP(L45,Tabla1[],2,FALSE)</f>
        <v>MATERIAL PARA LIMPIEZA</v>
      </c>
      <c r="N45" s="8" t="s">
        <v>160</v>
      </c>
      <c r="O45" s="8" t="s">
        <v>145</v>
      </c>
      <c r="P45" t="str">
        <f t="shared" si="0"/>
        <v>2391-01</v>
      </c>
    </row>
    <row r="46" spans="1:16" x14ac:dyDescent="0.25">
      <c r="A46" s="20" t="s">
        <v>13</v>
      </c>
      <c r="B46" t="str">
        <f>+VLOOKUP(A46,Tabla1[],2,FALSE)</f>
        <v>UTILES MENORES MEDICOS-QUIRURGICOS</v>
      </c>
      <c r="D46" s="3" t="s">
        <v>99</v>
      </c>
      <c r="E46" t="s">
        <v>129</v>
      </c>
      <c r="G46" s="3" t="s">
        <v>10</v>
      </c>
      <c r="H46" t="str">
        <f>+VLOOKUP(G46,Tabla1[],2,FALSE)</f>
        <v>PRODUCTOR Y UTILES VARIOS NO IDENTIFICADOS</v>
      </c>
      <c r="L46" s="13" t="s">
        <v>24</v>
      </c>
      <c r="M46" t="str">
        <f>+VLOOKUP(L46,Tabla1[],2,FALSE)</f>
        <v>ALIMENTOS Y BEBIDA PARA PERSONA</v>
      </c>
      <c r="N46" s="8" t="s">
        <v>144</v>
      </c>
      <c r="O46" s="8" t="s">
        <v>145</v>
      </c>
      <c r="P46" t="str">
        <f t="shared" si="0"/>
        <v>2311-01</v>
      </c>
    </row>
    <row r="47" spans="1:16" x14ac:dyDescent="0.25">
      <c r="A47" s="20" t="s">
        <v>24</v>
      </c>
      <c r="B47" t="str">
        <f>+VLOOKUP(A47,Tabla1[],2,FALSE)</f>
        <v>ALIMENTOS Y BEBIDA PARA PERSONA</v>
      </c>
      <c r="D47" s="3" t="s">
        <v>110</v>
      </c>
      <c r="E47" t="s">
        <v>130</v>
      </c>
      <c r="G47" s="3" t="s">
        <v>98</v>
      </c>
      <c r="H47" t="str">
        <f>+VLOOKUP(G47,Tabla1[],2,FALSE)</f>
        <v>SISTEMAS Y EQUIPOS DE CLIMATIZACIÓN</v>
      </c>
      <c r="L47" s="13" t="s">
        <v>24</v>
      </c>
      <c r="M47" t="str">
        <f>+VLOOKUP(L47,Tabla1[],2,FALSE)</f>
        <v>ALIMENTOS Y BEBIDA PARA PERSONA</v>
      </c>
      <c r="N47" s="8" t="s">
        <v>144</v>
      </c>
      <c r="O47" s="8" t="s">
        <v>145</v>
      </c>
      <c r="P47" t="str">
        <f t="shared" si="0"/>
        <v>2311-01</v>
      </c>
    </row>
    <row r="48" spans="1:16" x14ac:dyDescent="0.25">
      <c r="A48" s="20" t="s">
        <v>24</v>
      </c>
      <c r="B48" t="str">
        <f>+VLOOKUP(A48,Tabla1[],2,FALSE)</f>
        <v>ALIMENTOS Y BEBIDA PARA PERSONA</v>
      </c>
      <c r="D48" s="3" t="s">
        <v>97</v>
      </c>
      <c r="E48" t="s">
        <v>131</v>
      </c>
      <c r="G48" s="3" t="s">
        <v>10</v>
      </c>
      <c r="H48" t="str">
        <f>+VLOOKUP(G48,Tabla1[],2,FALSE)</f>
        <v>PRODUCTOR Y UTILES VARIOS NO IDENTIFICADOS</v>
      </c>
      <c r="L48" s="13" t="s">
        <v>24</v>
      </c>
      <c r="M48" t="str">
        <f>+VLOOKUP(L48,Tabla1[],2,FALSE)</f>
        <v>ALIMENTOS Y BEBIDA PARA PERSONA</v>
      </c>
      <c r="N48" s="8" t="s">
        <v>144</v>
      </c>
      <c r="O48" s="8" t="s">
        <v>145</v>
      </c>
      <c r="P48" t="str">
        <f t="shared" si="0"/>
        <v>2311-01</v>
      </c>
    </row>
    <row r="49" spans="1:16" x14ac:dyDescent="0.25">
      <c r="A49" s="20" t="s">
        <v>24</v>
      </c>
      <c r="B49" t="str">
        <f>+VLOOKUP(A49,Tabla1[],2,FALSE)</f>
        <v>ALIMENTOS Y BEBIDA PARA PERSONA</v>
      </c>
      <c r="D49" s="3" t="s">
        <v>111</v>
      </c>
      <c r="E49" t="s">
        <v>132</v>
      </c>
      <c r="G49" s="3" t="s">
        <v>41</v>
      </c>
      <c r="H49" t="str">
        <f>+VLOOKUP(G49,Tabla1[],2,FALSE)</f>
        <v>REPUESTOS</v>
      </c>
      <c r="L49" s="13" t="s">
        <v>24</v>
      </c>
      <c r="M49" t="str">
        <f>+VLOOKUP(L49,Tabla1[],2,FALSE)</f>
        <v>ALIMENTOS Y BEBIDA PARA PERSONA</v>
      </c>
      <c r="N49" s="8" t="s">
        <v>144</v>
      </c>
      <c r="O49" s="8" t="s">
        <v>145</v>
      </c>
      <c r="P49" t="str">
        <f t="shared" si="0"/>
        <v>2311-01</v>
      </c>
    </row>
    <row r="50" spans="1:16" x14ac:dyDescent="0.25">
      <c r="A50" s="20" t="s">
        <v>24</v>
      </c>
      <c r="B50" t="str">
        <f>+VLOOKUP(A50,Tabla1[],2,FALSE)</f>
        <v>ALIMENTOS Y BEBIDA PARA PERSONA</v>
      </c>
      <c r="D50" s="3" t="s">
        <v>112</v>
      </c>
      <c r="E50" t="s">
        <v>133</v>
      </c>
      <c r="G50" s="3" t="s">
        <v>12</v>
      </c>
      <c r="H50" t="str">
        <f>+VLOOKUP(G50,Tabla1[],2,FALSE)</f>
        <v>UTILES Y MATERIALES DE OFICINA E INFORMATICA</v>
      </c>
      <c r="L50" s="13" t="s">
        <v>24</v>
      </c>
      <c r="M50" t="str">
        <f>+VLOOKUP(L50,Tabla1[],2,FALSE)</f>
        <v>ALIMENTOS Y BEBIDA PARA PERSONA</v>
      </c>
      <c r="N50" s="8" t="s">
        <v>144</v>
      </c>
      <c r="O50" s="8" t="s">
        <v>145</v>
      </c>
      <c r="P50" t="str">
        <f t="shared" si="0"/>
        <v>2311-01</v>
      </c>
    </row>
    <row r="51" spans="1:16" x14ac:dyDescent="0.25">
      <c r="A51" s="20" t="s">
        <v>24</v>
      </c>
      <c r="B51" t="str">
        <f>+VLOOKUP(A51,Tabla1[],2,FALSE)</f>
        <v>ALIMENTOS Y BEBIDA PARA PERSONA</v>
      </c>
      <c r="D51" s="3" t="s">
        <v>113</v>
      </c>
      <c r="E51" t="s">
        <v>134</v>
      </c>
      <c r="G51" s="3" t="s">
        <v>24</v>
      </c>
      <c r="H51" t="str">
        <f>+VLOOKUP(G51,Tabla1[],2,FALSE)</f>
        <v>ALIMENTOS Y BEBIDA PARA PERSONA</v>
      </c>
      <c r="L51" s="13" t="s">
        <v>11</v>
      </c>
      <c r="M51" t="str">
        <f>+VLOOKUP(L51,Tabla1[],2,FALSE)</f>
        <v>MATERIAL PARA LIMPIEZA</v>
      </c>
      <c r="N51" s="8" t="s">
        <v>160</v>
      </c>
      <c r="O51" s="8" t="s">
        <v>145</v>
      </c>
      <c r="P51" t="str">
        <f t="shared" si="0"/>
        <v>2391-01</v>
      </c>
    </row>
    <row r="52" spans="1:16" x14ac:dyDescent="0.25">
      <c r="A52" s="20" t="s">
        <v>18</v>
      </c>
      <c r="B52" t="str">
        <f>+VLOOKUP(A52,Tabla1[],2,FALSE)</f>
        <v>PRODUCTOS MEDICINALES PARA USO HUMANO</v>
      </c>
      <c r="D52" s="3" t="s">
        <v>100</v>
      </c>
      <c r="E52" t="s">
        <v>135</v>
      </c>
      <c r="G52" s="3" t="s">
        <v>98</v>
      </c>
      <c r="H52" t="str">
        <f>+VLOOKUP(G52,Tabla1[],2,FALSE)</f>
        <v>SISTEMAS Y EQUIPOS DE CLIMATIZACIÓN</v>
      </c>
      <c r="L52" s="13" t="s">
        <v>11</v>
      </c>
      <c r="M52" t="str">
        <f>+VLOOKUP(L52,Tabla1[],2,FALSE)</f>
        <v>MATERIAL PARA LIMPIEZA</v>
      </c>
      <c r="N52" s="8" t="s">
        <v>160</v>
      </c>
      <c r="O52" s="8" t="s">
        <v>145</v>
      </c>
      <c r="P52" t="str">
        <f t="shared" si="0"/>
        <v>2391-01</v>
      </c>
    </row>
    <row r="53" spans="1:16" x14ac:dyDescent="0.25">
      <c r="A53" s="20" t="s">
        <v>13</v>
      </c>
      <c r="B53" t="str">
        <f>+VLOOKUP(A53,Tabla1[],2,FALSE)</f>
        <v>UTILES MENORES MEDICOS-QUIRURGICOS</v>
      </c>
      <c r="D53" s="3" t="s">
        <v>101</v>
      </c>
      <c r="E53" t="s">
        <v>136</v>
      </c>
      <c r="G53" s="3" t="s">
        <v>24</v>
      </c>
      <c r="H53" t="str">
        <f>+VLOOKUP(G53,Tabla1[],2,FALSE)</f>
        <v>ALIMENTOS Y BEBIDA PARA PERSONA</v>
      </c>
      <c r="L53" s="13" t="s">
        <v>11</v>
      </c>
      <c r="M53" t="str">
        <f>+VLOOKUP(L53,Tabla1[],2,FALSE)</f>
        <v>MATERIAL PARA LIMPIEZA</v>
      </c>
      <c r="N53" s="8" t="s">
        <v>160</v>
      </c>
      <c r="O53" s="8" t="s">
        <v>145</v>
      </c>
      <c r="P53" t="str">
        <f t="shared" si="0"/>
        <v>2391-01</v>
      </c>
    </row>
    <row r="54" spans="1:16" x14ac:dyDescent="0.25">
      <c r="A54" s="20" t="s">
        <v>21</v>
      </c>
      <c r="B54" t="str">
        <f>+VLOOKUP(A54,Tabla1[],2,FALSE)</f>
        <v>EQUIPO MEDICOS Y DE LABORATORIO</v>
      </c>
      <c r="D54" s="3" t="s">
        <v>103</v>
      </c>
      <c r="E54" t="s">
        <v>137</v>
      </c>
      <c r="G54" s="3" t="s">
        <v>30</v>
      </c>
      <c r="H54" t="str">
        <f>+VLOOKUP(G54,Tabla1[],2,FALSE)</f>
        <v>ARTICULOS PLASTICOS</v>
      </c>
      <c r="L54" s="13" t="s">
        <v>24</v>
      </c>
      <c r="M54" t="str">
        <f>+VLOOKUP(L54,Tabla1[],2,FALSE)</f>
        <v>ALIMENTOS Y BEBIDA PARA PERSONA</v>
      </c>
      <c r="N54" s="8" t="s">
        <v>144</v>
      </c>
      <c r="O54" s="8" t="s">
        <v>145</v>
      </c>
      <c r="P54" t="str">
        <f t="shared" si="0"/>
        <v>2311-01</v>
      </c>
    </row>
    <row r="55" spans="1:16" x14ac:dyDescent="0.25">
      <c r="A55" s="20" t="s">
        <v>24</v>
      </c>
      <c r="B55" t="str">
        <f>+VLOOKUP(A55,Tabla1[],2,FALSE)</f>
        <v>ALIMENTOS Y BEBIDA PARA PERSONA</v>
      </c>
      <c r="D55" s="3" t="s">
        <v>104</v>
      </c>
      <c r="E55" t="s">
        <v>138</v>
      </c>
      <c r="G55" s="3" t="s">
        <v>11</v>
      </c>
      <c r="H55" t="str">
        <f>+VLOOKUP(G55,Tabla1[],2,FALSE)</f>
        <v>MATERIAL PARA LIMPIEZA</v>
      </c>
      <c r="L55" s="13" t="s">
        <v>12</v>
      </c>
      <c r="M55" t="str">
        <f>+VLOOKUP(L55,Tabla1[],2,FALSE)</f>
        <v>UTILES Y MATERIALES DE OFICINA E INFORMATICA</v>
      </c>
      <c r="N55" s="8" t="s">
        <v>151</v>
      </c>
      <c r="O55" s="8" t="s">
        <v>145</v>
      </c>
      <c r="P55" t="str">
        <f t="shared" si="0"/>
        <v>2392-01</v>
      </c>
    </row>
    <row r="56" spans="1:16" x14ac:dyDescent="0.25">
      <c r="A56" s="20" t="s">
        <v>42</v>
      </c>
      <c r="B56" t="str">
        <f>+VLOOKUP(A56,Tabla1[],2,FALSE)</f>
        <v>MANTENIMIENTO Y REPARACIONES MENORES EN EDIFICACIONES</v>
      </c>
      <c r="D56" s="3" t="s">
        <v>40</v>
      </c>
      <c r="E56" s="3" t="s">
        <v>88</v>
      </c>
      <c r="G56" s="3" t="s">
        <v>12</v>
      </c>
      <c r="H56" t="str">
        <f>+VLOOKUP(G56,Tabla1[],2,FALSE)</f>
        <v>UTILES Y MATERIALES DE OFICINA E INFORMATICA</v>
      </c>
      <c r="L56" s="13" t="s">
        <v>139</v>
      </c>
      <c r="M56" t="e">
        <f>+VLOOKUP(L56,Tabla1[],2,FALSE)</f>
        <v>#N/A</v>
      </c>
      <c r="N56" s="8" t="s">
        <v>161</v>
      </c>
      <c r="O56" s="8" t="s">
        <v>145</v>
      </c>
      <c r="P56" t="str">
        <f t="shared" si="0"/>
        <v>2334-01</v>
      </c>
    </row>
    <row r="57" spans="1:16" x14ac:dyDescent="0.25">
      <c r="A57" s="20" t="s">
        <v>21</v>
      </c>
      <c r="B57" t="str">
        <f>+VLOOKUP(A57,Tabla1[],2,FALSE)</f>
        <v>EQUIPO MEDICOS Y DE LABORATORIO</v>
      </c>
      <c r="G57" s="3" t="s">
        <v>11</v>
      </c>
      <c r="H57" t="str">
        <f>+VLOOKUP(G57,Tabla1[],2,FALSE)</f>
        <v>MATERIAL PARA LIMPIEZA</v>
      </c>
      <c r="L57" s="13" t="s">
        <v>11</v>
      </c>
      <c r="M57" t="str">
        <f>+VLOOKUP(L57,Tabla1[],2,FALSE)</f>
        <v>MATERIAL PARA LIMPIEZA</v>
      </c>
      <c r="N57" s="8" t="s">
        <v>160</v>
      </c>
      <c r="O57" s="8" t="s">
        <v>145</v>
      </c>
      <c r="P57" t="str">
        <f t="shared" si="0"/>
        <v>2391-01</v>
      </c>
    </row>
    <row r="58" spans="1:16" x14ac:dyDescent="0.25">
      <c r="A58" s="20" t="s">
        <v>35</v>
      </c>
      <c r="B58" t="str">
        <f>+VLOOKUP(A58,Tabla1[],2,FALSE)</f>
        <v>PRODUCTOS QUIMICO DE USO PERSONAL</v>
      </c>
      <c r="G58" s="3" t="s">
        <v>11</v>
      </c>
      <c r="H58" t="str">
        <f>+VLOOKUP(G58,Tabla1[],2,FALSE)</f>
        <v>MATERIAL PARA LIMPIEZA</v>
      </c>
      <c r="L58" s="13" t="s">
        <v>11</v>
      </c>
      <c r="M58" t="str">
        <f>+VLOOKUP(L58,Tabla1[],2,FALSE)</f>
        <v>MATERIAL PARA LIMPIEZA</v>
      </c>
      <c r="N58" s="8" t="s">
        <v>160</v>
      </c>
      <c r="O58" s="8" t="s">
        <v>145</v>
      </c>
      <c r="P58" t="str">
        <f t="shared" si="0"/>
        <v>2391-01</v>
      </c>
    </row>
    <row r="59" spans="1:16" x14ac:dyDescent="0.25">
      <c r="A59" s="20" t="s">
        <v>24</v>
      </c>
      <c r="B59" t="str">
        <f>+VLOOKUP(A59,Tabla1[],2,FALSE)</f>
        <v>ALIMENTOS Y BEBIDA PARA PERSONA</v>
      </c>
      <c r="G59" s="3" t="s">
        <v>24</v>
      </c>
      <c r="H59" t="str">
        <f>+VLOOKUP(G59,Tabla1[],2,FALSE)</f>
        <v>ALIMENTOS Y BEBIDA PARA PERSONA</v>
      </c>
      <c r="L59" s="13" t="s">
        <v>139</v>
      </c>
      <c r="M59" t="e">
        <f>+VLOOKUP(L59,Tabla1[],2,FALSE)</f>
        <v>#N/A</v>
      </c>
      <c r="N59" s="8" t="s">
        <v>161</v>
      </c>
      <c r="O59" s="8" t="s">
        <v>145</v>
      </c>
      <c r="P59" t="str">
        <f t="shared" si="0"/>
        <v>2334-01</v>
      </c>
    </row>
    <row r="60" spans="1:16" x14ac:dyDescent="0.25">
      <c r="A60" s="20" t="s">
        <v>24</v>
      </c>
      <c r="B60" t="str">
        <f>+VLOOKUP(A60,Tabla1[],2,FALSE)</f>
        <v>ALIMENTOS Y BEBIDA PARA PERSONA</v>
      </c>
      <c r="G60" s="3" t="s">
        <v>13</v>
      </c>
      <c r="H60" t="str">
        <f>+VLOOKUP(G60,Tabla1[],2,FALSE)</f>
        <v>UTILES MENORES MEDICOS-QUIRURGICOS</v>
      </c>
      <c r="L60" s="13" t="s">
        <v>140</v>
      </c>
      <c r="M60" t="e">
        <f>+VLOOKUP(L60,Tabla1[],2,FALSE)</f>
        <v>#N/A</v>
      </c>
      <c r="N60" s="8" t="s">
        <v>162</v>
      </c>
      <c r="O60" s="8" t="s">
        <v>145</v>
      </c>
      <c r="P60" t="str">
        <f t="shared" si="0"/>
        <v>2335-01</v>
      </c>
    </row>
    <row r="61" spans="1:16" x14ac:dyDescent="0.25">
      <c r="A61" s="20" t="s">
        <v>35</v>
      </c>
      <c r="B61" t="str">
        <f>+VLOOKUP(A61,Tabla1[],2,FALSE)</f>
        <v>PRODUCTOS QUIMICO DE USO PERSONAL</v>
      </c>
      <c r="G61" s="3" t="s">
        <v>18</v>
      </c>
      <c r="H61" t="str">
        <f>+VLOOKUP(G61,Tabla1[],2,FALSE)</f>
        <v>PRODUCTOS MEDICINALES PARA USO HUMANO</v>
      </c>
      <c r="L61" s="13" t="s">
        <v>10</v>
      </c>
      <c r="M61" t="str">
        <f>+VLOOKUP(L61,Tabla1[],2,FALSE)</f>
        <v>PRODUCTOR Y UTILES VARIOS NO IDENTIFICADOS</v>
      </c>
      <c r="N61" s="8" t="s">
        <v>163</v>
      </c>
      <c r="O61" s="8" t="s">
        <v>145</v>
      </c>
      <c r="P61" t="str">
        <f t="shared" si="0"/>
        <v>2399-01</v>
      </c>
    </row>
    <row r="62" spans="1:16" x14ac:dyDescent="0.25">
      <c r="A62" s="20" t="s">
        <v>105</v>
      </c>
      <c r="B62" t="str">
        <f>+VLOOKUP(A62,Tabla1[],2,FALSE)</f>
        <v>MUEBLES, EQUIPOS DE OFICINA Y ESTANTERÍA</v>
      </c>
      <c r="G62" s="3" t="s">
        <v>12</v>
      </c>
      <c r="H62" t="str">
        <f>+VLOOKUP(G62,Tabla1[],2,FALSE)</f>
        <v>UTILES Y MATERIALES DE OFICINA E INFORMATICA</v>
      </c>
      <c r="L62" s="13" t="s">
        <v>141</v>
      </c>
      <c r="M62" t="e">
        <f>+VLOOKUP(L62,Tabla1[],2,FALSE)</f>
        <v>#N/A</v>
      </c>
      <c r="N62" s="8" t="s">
        <v>164</v>
      </c>
      <c r="O62" s="8" t="s">
        <v>148</v>
      </c>
      <c r="P62" t="str">
        <f t="shared" si="0"/>
        <v>2385-03</v>
      </c>
    </row>
    <row r="63" spans="1:16" x14ac:dyDescent="0.25">
      <c r="A63" s="20" t="s">
        <v>102</v>
      </c>
      <c r="B63" t="str">
        <f>+VLOOKUP(A63,Tabla1[],2,FALSE)</f>
        <v>RECOLECCIÓN DE RESIDUOS SÓLIDOS</v>
      </c>
      <c r="G63" s="3" t="s">
        <v>24</v>
      </c>
      <c r="H63" t="str">
        <f>+VLOOKUP(G63,Tabla1[],2,FALSE)</f>
        <v>ALIMENTOS Y BEBIDA PARA PERSONA</v>
      </c>
      <c r="L63" s="13" t="s">
        <v>12</v>
      </c>
      <c r="M63" t="str">
        <f>+VLOOKUP(L63,Tabla1[],2,FALSE)</f>
        <v>UTILES Y MATERIALES DE OFICINA E INFORMATICA</v>
      </c>
      <c r="N63" s="8" t="s">
        <v>151</v>
      </c>
      <c r="O63" s="8" t="s">
        <v>145</v>
      </c>
      <c r="P63" t="str">
        <f t="shared" si="0"/>
        <v>2392-01</v>
      </c>
    </row>
    <row r="64" spans="1:16" x14ac:dyDescent="0.25">
      <c r="A64" s="20" t="s">
        <v>12</v>
      </c>
      <c r="B64" t="str">
        <f>+VLOOKUP(A64,Tabla1[],2,FALSE)</f>
        <v>UTILES Y MATERIALES DE OFICINA E INFORMATICA</v>
      </c>
      <c r="G64" s="3" t="s">
        <v>11</v>
      </c>
      <c r="H64" t="str">
        <f>+VLOOKUP(G64,Tabla1[],2,FALSE)</f>
        <v>MATERIAL PARA LIMPIEZA</v>
      </c>
      <c r="L64" s="13" t="s">
        <v>18</v>
      </c>
      <c r="M64" t="str">
        <f>+VLOOKUP(L64,Tabla1[],2,FALSE)</f>
        <v>PRODUCTOS MEDICINALES PARA USO HUMANO</v>
      </c>
      <c r="N64" s="8" t="s">
        <v>153</v>
      </c>
      <c r="O64" s="8" t="s">
        <v>145</v>
      </c>
      <c r="P64" t="str">
        <f t="shared" si="0"/>
        <v>2341-01</v>
      </c>
    </row>
    <row r="65" spans="1:16" x14ac:dyDescent="0.25">
      <c r="A65" s="20" t="s">
        <v>12</v>
      </c>
      <c r="B65" t="str">
        <f>+VLOOKUP(A65,Tabla1[],2,FALSE)</f>
        <v>UTILES Y MATERIALES DE OFICINA E INFORMATICA</v>
      </c>
      <c r="G65" s="3" t="s">
        <v>11</v>
      </c>
      <c r="H65" t="str">
        <f>+VLOOKUP(G65,Tabla1[],2,FALSE)</f>
        <v>MATERIAL PARA LIMPIEZA</v>
      </c>
      <c r="L65" s="13" t="s">
        <v>13</v>
      </c>
      <c r="M65" t="str">
        <f>+VLOOKUP(L65,Tabla1[],2,FALSE)</f>
        <v>UTILES MENORES MEDICOS-QUIRURGICOS</v>
      </c>
      <c r="N65" s="8" t="s">
        <v>150</v>
      </c>
      <c r="O65" s="8" t="s">
        <v>145</v>
      </c>
      <c r="P65" t="str">
        <f t="shared" si="0"/>
        <v>2393-01</v>
      </c>
    </row>
    <row r="66" spans="1:16" x14ac:dyDescent="0.25">
      <c r="A66" s="20" t="s">
        <v>105</v>
      </c>
      <c r="B66" t="str">
        <f>+VLOOKUP(A66,Tabla1[],2,FALSE)</f>
        <v>MUEBLES, EQUIPOS DE OFICINA Y ESTANTERÍA</v>
      </c>
      <c r="G66" s="3" t="s">
        <v>30</v>
      </c>
      <c r="H66" t="str">
        <f>+VLOOKUP(G66,Tabla1[],2,FALSE)</f>
        <v>ARTICULOS PLASTICOS</v>
      </c>
      <c r="L66" s="13" t="s">
        <v>13</v>
      </c>
      <c r="M66" t="str">
        <f>+VLOOKUP(L66,Tabla1[],2,FALSE)</f>
        <v>UTILES MENORES MEDICOS-QUIRURGICOS</v>
      </c>
      <c r="N66" s="8" t="s">
        <v>150</v>
      </c>
      <c r="O66" s="8" t="s">
        <v>145</v>
      </c>
      <c r="P66" t="str">
        <f t="shared" si="0"/>
        <v>2393-01</v>
      </c>
    </row>
    <row r="67" spans="1:16" x14ac:dyDescent="0.25">
      <c r="A67" s="20" t="s">
        <v>12</v>
      </c>
      <c r="B67" t="str">
        <f>+VLOOKUP(A67,Tabla1[],2,FALSE)</f>
        <v>UTILES Y MATERIALES DE OFICINA E INFORMATICA</v>
      </c>
      <c r="G67" s="3" t="s">
        <v>12</v>
      </c>
      <c r="H67" t="str">
        <f>+VLOOKUP(G67,Tabla1[],2,FALSE)</f>
        <v>UTILES Y MATERIALES DE OFICINA E INFORMATICA</v>
      </c>
      <c r="L67" s="13" t="s">
        <v>35</v>
      </c>
      <c r="M67" t="str">
        <f>+VLOOKUP(L67,Tabla1[],2,FALSE)</f>
        <v>PRODUCTOS QUIMICO DE USO PERSONAL</v>
      </c>
      <c r="N67" s="8" t="s">
        <v>142</v>
      </c>
      <c r="O67" s="8" t="s">
        <v>148</v>
      </c>
      <c r="P67" t="str">
        <f t="shared" si="0"/>
        <v>2372-03</v>
      </c>
    </row>
    <row r="68" spans="1:16" x14ac:dyDescent="0.25">
      <c r="A68" s="20" t="s">
        <v>189</v>
      </c>
      <c r="B68" t="e">
        <f>+VLOOKUP(A68,Tabla1[],2,FALSE)</f>
        <v>#N/A</v>
      </c>
      <c r="G68" s="3" t="s">
        <v>31</v>
      </c>
      <c r="H68" t="str">
        <f>+VLOOKUP(G68,Tabla1[],2,FALSE)</f>
        <v>HILADOS, FIBRAS Y TELAS</v>
      </c>
      <c r="L68" s="13" t="s">
        <v>13</v>
      </c>
      <c r="M68" t="str">
        <f>+VLOOKUP(L68,Tabla1[],2,FALSE)</f>
        <v>UTILES MENORES MEDICOS-QUIRURGICOS</v>
      </c>
      <c r="N68" s="8" t="s">
        <v>150</v>
      </c>
      <c r="O68" s="8" t="s">
        <v>145</v>
      </c>
      <c r="P68" t="str">
        <f t="shared" si="0"/>
        <v>2393-01</v>
      </c>
    </row>
    <row r="69" spans="1:16" x14ac:dyDescent="0.25">
      <c r="A69" s="20" t="s">
        <v>18</v>
      </c>
      <c r="B69" t="str">
        <f>+VLOOKUP(A69,Tabla1[],2,FALSE)</f>
        <v>PRODUCTOS MEDICINALES PARA USO HUMANO</v>
      </c>
      <c r="G69" s="3" t="s">
        <v>30</v>
      </c>
      <c r="H69" t="str">
        <f>+VLOOKUP(G69,Tabla1[],2,FALSE)</f>
        <v>ARTICULOS PLASTICOS</v>
      </c>
      <c r="L69" s="13" t="s">
        <v>35</v>
      </c>
      <c r="M69" t="str">
        <f>+VLOOKUP(L69,Tabla1[],2,FALSE)</f>
        <v>PRODUCTOS QUIMICO DE USO PERSONAL</v>
      </c>
      <c r="N69" s="8" t="s">
        <v>142</v>
      </c>
      <c r="O69" s="8" t="s">
        <v>148</v>
      </c>
      <c r="P69" t="str">
        <f t="shared" ref="P69:P95" si="1">+CONCATENATE(N69,"-",O69)</f>
        <v>2372-03</v>
      </c>
    </row>
    <row r="70" spans="1:16" x14ac:dyDescent="0.25">
      <c r="A70" s="20" t="s">
        <v>251</v>
      </c>
      <c r="B70" t="e">
        <f>+VLOOKUP(A70,Tabla1[],2,FALSE)</f>
        <v>#N/A</v>
      </c>
      <c r="G70" s="3" t="s">
        <v>30</v>
      </c>
      <c r="H70" t="str">
        <f>+VLOOKUP(G70,Tabla1[],2,FALSE)</f>
        <v>ARTICULOS PLASTICOS</v>
      </c>
      <c r="L70" s="13" t="s">
        <v>13</v>
      </c>
      <c r="M70" t="str">
        <f>+VLOOKUP(L70,Tabla1[],2,FALSE)</f>
        <v>UTILES MENORES MEDICOS-QUIRURGICOS</v>
      </c>
      <c r="N70" s="8" t="s">
        <v>150</v>
      </c>
      <c r="O70" s="8" t="s">
        <v>145</v>
      </c>
      <c r="P70" t="str">
        <f t="shared" si="1"/>
        <v>2393-01</v>
      </c>
    </row>
    <row r="71" spans="1:16" x14ac:dyDescent="0.25">
      <c r="A71" s="20" t="s">
        <v>181</v>
      </c>
      <c r="B71" t="e">
        <f>+VLOOKUP(A71,Tabla1[],2,FALSE)</f>
        <v>#N/A</v>
      </c>
      <c r="G71" s="3" t="s">
        <v>24</v>
      </c>
      <c r="H71" t="str">
        <f>+VLOOKUP(G71,Tabla1[],2,FALSE)</f>
        <v>ALIMENTOS Y BEBIDA PARA PERSONA</v>
      </c>
      <c r="L71" s="13" t="s">
        <v>13</v>
      </c>
      <c r="M71" t="str">
        <f>+VLOOKUP(L71,Tabla1[],2,FALSE)</f>
        <v>UTILES MENORES MEDICOS-QUIRURGICOS</v>
      </c>
      <c r="N71" s="8" t="s">
        <v>150</v>
      </c>
      <c r="O71" s="8" t="s">
        <v>145</v>
      </c>
      <c r="P71" t="str">
        <f t="shared" si="1"/>
        <v>2393-01</v>
      </c>
    </row>
    <row r="72" spans="1:16" x14ac:dyDescent="0.25">
      <c r="A72" s="20" t="s">
        <v>37</v>
      </c>
      <c r="B72" t="str">
        <f>+VLOOKUP(A72,Tabla1[],2,FALSE)</f>
        <v>FLETE</v>
      </c>
      <c r="G72" s="3" t="s">
        <v>12</v>
      </c>
      <c r="H72" t="str">
        <f>+VLOOKUP(G72,Tabla1[],2,FALSE)</f>
        <v>UTILES Y MATERIALES DE OFICINA E INFORMATICA</v>
      </c>
      <c r="L72" s="13" t="s">
        <v>13</v>
      </c>
      <c r="M72" t="str">
        <f>+VLOOKUP(L72,Tabla1[],2,FALSE)</f>
        <v>UTILES MENORES MEDICOS-QUIRURGICOS</v>
      </c>
      <c r="N72" s="8" t="s">
        <v>150</v>
      </c>
      <c r="O72" s="8" t="s">
        <v>145</v>
      </c>
      <c r="P72" t="str">
        <f t="shared" si="1"/>
        <v>2393-01</v>
      </c>
    </row>
    <row r="73" spans="1:16" x14ac:dyDescent="0.25">
      <c r="A73" s="20" t="s">
        <v>13</v>
      </c>
      <c r="B73" t="str">
        <f>+VLOOKUP(A73,Tabla1[],2,FALSE)</f>
        <v>UTILES MENORES MEDICOS-QUIRURGICOS</v>
      </c>
      <c r="G73" s="3" t="s">
        <v>12</v>
      </c>
      <c r="H73" t="str">
        <f>+VLOOKUP(G73,Tabla1[],2,FALSE)</f>
        <v>UTILES Y MATERIALES DE OFICINA E INFORMATICA</v>
      </c>
      <c r="L73" s="13" t="s">
        <v>21</v>
      </c>
      <c r="M73" t="str">
        <f>+VLOOKUP(L73,Tabla1[],2,FALSE)</f>
        <v>EQUIPO MEDICOS Y DE LABORATORIO</v>
      </c>
      <c r="N73" s="8" t="s">
        <v>146</v>
      </c>
      <c r="O73" s="8" t="s">
        <v>145</v>
      </c>
      <c r="P73" t="str">
        <f t="shared" si="1"/>
        <v>2631-01</v>
      </c>
    </row>
    <row r="74" spans="1:16" x14ac:dyDescent="0.25">
      <c r="A74" s="20" t="s">
        <v>24</v>
      </c>
      <c r="B74" t="str">
        <f>+VLOOKUP(A74,Tabla1[],2,FALSE)</f>
        <v>ALIMENTOS Y BEBIDA PARA PERSONA</v>
      </c>
      <c r="G74" s="3" t="s">
        <v>24</v>
      </c>
      <c r="H74" t="str">
        <f>+VLOOKUP(G74,Tabla1[],2,FALSE)</f>
        <v>ALIMENTOS Y BEBIDA PARA PERSONA</v>
      </c>
      <c r="L74" s="13" t="s">
        <v>13</v>
      </c>
      <c r="M74" t="str">
        <f>+VLOOKUP(L74,Tabla1[],2,FALSE)</f>
        <v>UTILES MENORES MEDICOS-QUIRURGICOS</v>
      </c>
      <c r="N74" s="8" t="s">
        <v>150</v>
      </c>
      <c r="O74" s="8" t="s">
        <v>145</v>
      </c>
      <c r="P74" t="str">
        <f t="shared" si="1"/>
        <v>2393-01</v>
      </c>
    </row>
    <row r="75" spans="1:16" x14ac:dyDescent="0.25">
      <c r="A75" s="20" t="s">
        <v>24</v>
      </c>
      <c r="B75" t="str">
        <f>+VLOOKUP(A75,Tabla1[],2,FALSE)</f>
        <v>ALIMENTOS Y BEBIDA PARA PERSONA</v>
      </c>
      <c r="G75" s="3" t="s">
        <v>33</v>
      </c>
      <c r="H75" t="str">
        <f>+VLOOKUP(G75,Tabla1[],2,FALSE)</f>
        <v>PRODUCTO DE PAPEL Y CARBON</v>
      </c>
      <c r="L75" s="13" t="s">
        <v>18</v>
      </c>
      <c r="M75" t="str">
        <f>+VLOOKUP(L75,Tabla1[],2,FALSE)</f>
        <v>PRODUCTOS MEDICINALES PARA USO HUMANO</v>
      </c>
      <c r="N75" s="8" t="s">
        <v>153</v>
      </c>
      <c r="O75" s="8" t="s">
        <v>145</v>
      </c>
      <c r="P75" t="str">
        <f t="shared" si="1"/>
        <v>2341-01</v>
      </c>
    </row>
    <row r="76" spans="1:16" x14ac:dyDescent="0.25">
      <c r="A76" s="20" t="s">
        <v>13</v>
      </c>
      <c r="B76" t="str">
        <f>+VLOOKUP(A76,Tabla1[],2,FALSE)</f>
        <v>UTILES MENORES MEDICOS-QUIRURGICOS</v>
      </c>
      <c r="G76" s="3" t="s">
        <v>33</v>
      </c>
      <c r="H76" t="str">
        <f>+VLOOKUP(G76,Tabla1[],2,FALSE)</f>
        <v>PRODUCTO DE PAPEL Y CARBON</v>
      </c>
      <c r="L76" s="13" t="s">
        <v>13</v>
      </c>
      <c r="M76" t="str">
        <f>+VLOOKUP(L76,Tabla1[],2,FALSE)</f>
        <v>UTILES MENORES MEDICOS-QUIRURGICOS</v>
      </c>
      <c r="N76" s="8" t="s">
        <v>150</v>
      </c>
      <c r="O76" s="8" t="s">
        <v>145</v>
      </c>
      <c r="P76" t="str">
        <f t="shared" si="1"/>
        <v>2393-01</v>
      </c>
    </row>
    <row r="77" spans="1:16" x14ac:dyDescent="0.25">
      <c r="A77" s="20" t="s">
        <v>252</v>
      </c>
      <c r="B77" t="e">
        <f>+VLOOKUP(A77,Tabla1[],2,FALSE)</f>
        <v>#N/A</v>
      </c>
      <c r="G77" s="3" t="s">
        <v>109</v>
      </c>
      <c r="H77" t="str">
        <f>+VLOOKUP(G77,Tabla1[],2,FALSE)</f>
        <v/>
      </c>
      <c r="L77" s="13" t="s">
        <v>18</v>
      </c>
      <c r="M77" t="str">
        <f>+VLOOKUP(L77,Tabla1[],2,FALSE)</f>
        <v>PRODUCTOS MEDICINALES PARA USO HUMANO</v>
      </c>
      <c r="N77" s="8" t="s">
        <v>153</v>
      </c>
      <c r="O77" s="8" t="s">
        <v>145</v>
      </c>
      <c r="P77" t="str">
        <f t="shared" si="1"/>
        <v>2341-01</v>
      </c>
    </row>
    <row r="78" spans="1:16" x14ac:dyDescent="0.25">
      <c r="A78" s="20" t="s">
        <v>13</v>
      </c>
      <c r="B78" t="str">
        <f>+VLOOKUP(A78,Tabla1[],2,FALSE)</f>
        <v>UTILES MENORES MEDICOS-QUIRURGICOS</v>
      </c>
      <c r="G78" s="3" t="s">
        <v>41</v>
      </c>
      <c r="H78" t="str">
        <f>+VLOOKUP(G78,Tabla1[],2,FALSE)</f>
        <v>REPUESTOS</v>
      </c>
      <c r="L78" s="13" t="s">
        <v>18</v>
      </c>
      <c r="M78" t="str">
        <f>+VLOOKUP(L78,Tabla1[],2,FALSE)</f>
        <v>PRODUCTOS MEDICINALES PARA USO HUMANO</v>
      </c>
      <c r="N78" s="8" t="s">
        <v>153</v>
      </c>
      <c r="O78" s="8" t="s">
        <v>145</v>
      </c>
      <c r="P78" t="str">
        <f t="shared" si="1"/>
        <v>2341-01</v>
      </c>
    </row>
    <row r="79" spans="1:16" x14ac:dyDescent="0.25">
      <c r="A79" s="20" t="s">
        <v>42</v>
      </c>
      <c r="B79" t="str">
        <f>+VLOOKUP(A79,Tabla1[],2,FALSE)</f>
        <v>MANTENIMIENTO Y REPARACIONES MENORES EN EDIFICACIONES</v>
      </c>
      <c r="G79" s="3" t="s">
        <v>24</v>
      </c>
      <c r="H79" t="str">
        <f>+VLOOKUP(G79,Tabla1[],2,FALSE)</f>
        <v>ALIMENTOS Y BEBIDA PARA PERSONA</v>
      </c>
      <c r="L79" s="13" t="s">
        <v>18</v>
      </c>
      <c r="M79" t="str">
        <f>+VLOOKUP(L79,Tabla1[],2,FALSE)</f>
        <v>PRODUCTOS MEDICINALES PARA USO HUMANO</v>
      </c>
      <c r="N79" s="8" t="s">
        <v>153</v>
      </c>
      <c r="O79" s="8" t="s">
        <v>145</v>
      </c>
      <c r="P79" t="str">
        <f t="shared" si="1"/>
        <v>2341-01</v>
      </c>
    </row>
    <row r="80" spans="1:16" x14ac:dyDescent="0.25">
      <c r="A80" s="20" t="s">
        <v>11</v>
      </c>
      <c r="B80" t="str">
        <f>+VLOOKUP(A80,Tabla1[],2,FALSE)</f>
        <v>MATERIAL PARA LIMPIEZA</v>
      </c>
      <c r="G80" s="3" t="s">
        <v>30</v>
      </c>
      <c r="H80" t="str">
        <f>+VLOOKUP(G80,Tabla1[],2,FALSE)</f>
        <v>ARTICULOS PLASTICOS</v>
      </c>
      <c r="L80" s="13" t="s">
        <v>102</v>
      </c>
      <c r="M80" t="str">
        <f>+VLOOKUP(L80,Tabla1[],2,FALSE)</f>
        <v>RECOLECCIÓN DE RESIDUOS SÓLIDOS</v>
      </c>
      <c r="N80" s="8" t="s">
        <v>165</v>
      </c>
      <c r="O80" s="8" t="s">
        <v>145</v>
      </c>
      <c r="P80" t="str">
        <f t="shared" si="1"/>
        <v>2218-01</v>
      </c>
    </row>
    <row r="81" spans="1:16" x14ac:dyDescent="0.25">
      <c r="A81" s="20" t="s">
        <v>24</v>
      </c>
      <c r="B81" t="str">
        <f>+VLOOKUP(A81,Tabla1[],2,FALSE)</f>
        <v>ALIMENTOS Y BEBIDA PARA PERSONA</v>
      </c>
      <c r="G81" s="3" t="s">
        <v>11</v>
      </c>
      <c r="H81" t="str">
        <f>+VLOOKUP(G81,Tabla1[],2,FALSE)</f>
        <v>MATERIAL PARA LIMPIEZA</v>
      </c>
      <c r="L81" s="13" t="s">
        <v>32</v>
      </c>
      <c r="M81" t="str">
        <f>+VLOOKUP(L81,Tabla1[],2,FALSE)</f>
        <v>SERVICIO DE MANTENIMIENTO, REPARACION, DESMONTE E INSTALACION DE MAQUINAS Y EQUIPOS</v>
      </c>
      <c r="N81" s="8" t="s">
        <v>149</v>
      </c>
      <c r="O81" s="8" t="s">
        <v>166</v>
      </c>
      <c r="P81" t="str">
        <f t="shared" si="1"/>
        <v>2272-08</v>
      </c>
    </row>
    <row r="82" spans="1:16" x14ac:dyDescent="0.25">
      <c r="A82" s="20" t="s">
        <v>18</v>
      </c>
      <c r="B82" t="str">
        <f>+VLOOKUP(A82,Tabla1[],2,FALSE)</f>
        <v>PRODUCTOS MEDICINALES PARA USO HUMANO</v>
      </c>
      <c r="G82" s="3" t="s">
        <v>35</v>
      </c>
      <c r="H82" t="str">
        <f>+VLOOKUP(G82,Tabla1[],2,FALSE)</f>
        <v>PRODUCTOS QUIMICO DE USO PERSONAL</v>
      </c>
      <c r="L82" s="13" t="s">
        <v>24</v>
      </c>
      <c r="M82" t="str">
        <f>+VLOOKUP(L82,Tabla1[],2,FALSE)</f>
        <v>ALIMENTOS Y BEBIDA PARA PERSONA</v>
      </c>
      <c r="N82" s="8" t="s">
        <v>144</v>
      </c>
      <c r="O82" s="8" t="s">
        <v>145</v>
      </c>
      <c r="P82" t="str">
        <f t="shared" si="1"/>
        <v>2311-01</v>
      </c>
    </row>
    <row r="83" spans="1:16" x14ac:dyDescent="0.25">
      <c r="A83" s="20" t="s">
        <v>24</v>
      </c>
      <c r="B83" t="str">
        <f>+VLOOKUP(A83,Tabla1[],2,FALSE)</f>
        <v>ALIMENTOS Y BEBIDA PARA PERSONA</v>
      </c>
      <c r="G83" s="3" t="s">
        <v>18</v>
      </c>
      <c r="H83" t="str">
        <f>+VLOOKUP(G83,Tabla1[],2,FALSE)</f>
        <v>PRODUCTOS MEDICINALES PARA USO HUMANO</v>
      </c>
      <c r="L83" s="13" t="s">
        <v>34</v>
      </c>
      <c r="M83" t="str">
        <f>+VLOOKUP(L83,Tabla1[],2,FALSE)</f>
        <v>UTILES DE COCINA Y COMEDOR</v>
      </c>
      <c r="N83" s="8" t="s">
        <v>167</v>
      </c>
      <c r="O83" s="8" t="s">
        <v>145</v>
      </c>
      <c r="P83" t="str">
        <f t="shared" si="1"/>
        <v>2395-01</v>
      </c>
    </row>
    <row r="84" spans="1:16" x14ac:dyDescent="0.25">
      <c r="A84" s="20" t="s">
        <v>18</v>
      </c>
      <c r="B84" t="str">
        <f>+VLOOKUP(A84,Tabla1[],2,FALSE)</f>
        <v>PRODUCTOS MEDICINALES PARA USO HUMANO</v>
      </c>
      <c r="G84" s="3" t="s">
        <v>18</v>
      </c>
      <c r="H84" t="str">
        <f>+VLOOKUP(G84,Tabla1[],2,FALSE)</f>
        <v>PRODUCTOS MEDICINALES PARA USO HUMANO</v>
      </c>
      <c r="L84" s="13" t="s">
        <v>24</v>
      </c>
      <c r="M84" t="str">
        <f>+VLOOKUP(L84,Tabla1[],2,FALSE)</f>
        <v>ALIMENTOS Y BEBIDA PARA PERSONA</v>
      </c>
      <c r="N84" s="8" t="s">
        <v>144</v>
      </c>
      <c r="O84" s="8" t="s">
        <v>145</v>
      </c>
      <c r="P84" t="str">
        <f t="shared" si="1"/>
        <v>2311-01</v>
      </c>
    </row>
    <row r="85" spans="1:16" x14ac:dyDescent="0.25">
      <c r="A85" s="20" t="s">
        <v>18</v>
      </c>
      <c r="B85" t="str">
        <f>+VLOOKUP(A85,Tabla1[],2,FALSE)</f>
        <v>PRODUCTOS MEDICINALES PARA USO HUMANO</v>
      </c>
      <c r="G85" s="3" t="s">
        <v>18</v>
      </c>
      <c r="H85" t="str">
        <f>+VLOOKUP(G85,Tabla1[],2,FALSE)</f>
        <v>PRODUCTOS MEDICINALES PARA USO HUMANO</v>
      </c>
      <c r="L85" s="13" t="s">
        <v>24</v>
      </c>
      <c r="M85" t="str">
        <f>+VLOOKUP(L85,Tabla1[],2,FALSE)</f>
        <v>ALIMENTOS Y BEBIDA PARA PERSONA</v>
      </c>
      <c r="N85" s="8" t="s">
        <v>144</v>
      </c>
      <c r="O85" s="8" t="s">
        <v>145</v>
      </c>
      <c r="P85" t="str">
        <f t="shared" si="1"/>
        <v>2311-01</v>
      </c>
    </row>
    <row r="86" spans="1:16" x14ac:dyDescent="0.25">
      <c r="A86" s="20" t="s">
        <v>24</v>
      </c>
      <c r="B86" t="str">
        <f>+VLOOKUP(A86,Tabla1[],2,FALSE)</f>
        <v>ALIMENTOS Y BEBIDA PARA PERSONA</v>
      </c>
      <c r="G86" s="3" t="s">
        <v>18</v>
      </c>
      <c r="H86" t="str">
        <f>+VLOOKUP(G86,Tabla1[],2,FALSE)</f>
        <v>PRODUCTOS MEDICINALES PARA USO HUMANO</v>
      </c>
      <c r="L86" s="13" t="s">
        <v>24</v>
      </c>
      <c r="M86" t="str">
        <f>+VLOOKUP(L86,Tabla1[],2,FALSE)</f>
        <v>ALIMENTOS Y BEBIDA PARA PERSONA</v>
      </c>
      <c r="N86" s="8" t="s">
        <v>144</v>
      </c>
      <c r="O86" s="8" t="s">
        <v>145</v>
      </c>
      <c r="P86" t="str">
        <f t="shared" si="1"/>
        <v>2311-01</v>
      </c>
    </row>
    <row r="87" spans="1:16" x14ac:dyDescent="0.25">
      <c r="A87" s="20" t="s">
        <v>13</v>
      </c>
      <c r="B87" t="str">
        <f>+VLOOKUP(A87,Tabla1[],2,FALSE)</f>
        <v>UTILES MENORES MEDICOS-QUIRURGICOS</v>
      </c>
      <c r="G87" s="3" t="s">
        <v>13</v>
      </c>
      <c r="H87" t="str">
        <f>+VLOOKUP(G87,Tabla1[],2,FALSE)</f>
        <v>UTILES MENORES MEDICOS-QUIRURGICOS</v>
      </c>
      <c r="L87" s="13" t="s">
        <v>24</v>
      </c>
      <c r="M87" t="str">
        <f>+VLOOKUP(L87,Tabla1[],2,FALSE)</f>
        <v>ALIMENTOS Y BEBIDA PARA PERSONA</v>
      </c>
      <c r="N87" s="8" t="s">
        <v>144</v>
      </c>
      <c r="O87" s="8" t="s">
        <v>145</v>
      </c>
      <c r="P87" t="str">
        <f t="shared" si="1"/>
        <v>2311-01</v>
      </c>
    </row>
    <row r="88" spans="1:16" x14ac:dyDescent="0.25">
      <c r="A88" s="20" t="s">
        <v>12</v>
      </c>
      <c r="B88" t="str">
        <f>+VLOOKUP(A88,Tabla1[],2,FALSE)</f>
        <v>UTILES Y MATERIALES DE OFICINA E INFORMATICA</v>
      </c>
      <c r="G88" s="3" t="s">
        <v>11</v>
      </c>
      <c r="H88" t="str">
        <f>+VLOOKUP(G88,Tabla1[],2,FALSE)</f>
        <v>MATERIAL PARA LIMPIEZA</v>
      </c>
      <c r="L88" s="13" t="s">
        <v>21</v>
      </c>
      <c r="M88" t="str">
        <f>+VLOOKUP(L88,Tabla1[],2,FALSE)</f>
        <v>EQUIPO MEDICOS Y DE LABORATORIO</v>
      </c>
      <c r="N88" s="8" t="s">
        <v>146</v>
      </c>
      <c r="O88" s="8" t="s">
        <v>145</v>
      </c>
      <c r="P88" t="str">
        <f t="shared" si="1"/>
        <v>2631-01</v>
      </c>
    </row>
    <row r="89" spans="1:16" x14ac:dyDescent="0.25">
      <c r="A89" s="20" t="s">
        <v>24</v>
      </c>
      <c r="B89" t="str">
        <f>+VLOOKUP(A89,Tabla1[],2,FALSE)</f>
        <v>ALIMENTOS Y BEBIDA PARA PERSONA</v>
      </c>
      <c r="G89" s="3" t="s">
        <v>11</v>
      </c>
      <c r="H89" t="str">
        <f>+VLOOKUP(G89,Tabla1[],2,FALSE)</f>
        <v>MATERIAL PARA LIMPIEZA</v>
      </c>
      <c r="L89" s="13" t="s">
        <v>139</v>
      </c>
      <c r="M89" t="e">
        <f>+VLOOKUP(L89,Tabla1[],2,FALSE)</f>
        <v>#N/A</v>
      </c>
      <c r="N89" s="8" t="s">
        <v>161</v>
      </c>
      <c r="O89" s="8" t="s">
        <v>145</v>
      </c>
      <c r="P89" t="str">
        <f t="shared" si="1"/>
        <v>2334-01</v>
      </c>
    </row>
    <row r="90" spans="1:16" x14ac:dyDescent="0.25">
      <c r="A90" s="20" t="s">
        <v>13</v>
      </c>
      <c r="B90" t="str">
        <f>+VLOOKUP(A90,Tabla1[],2,FALSE)</f>
        <v>UTILES MENORES MEDICOS-QUIRURGICOS</v>
      </c>
      <c r="G90" s="3" t="s">
        <v>13</v>
      </c>
      <c r="H90" t="str">
        <f>+VLOOKUP(G90,Tabla1[],2,FALSE)</f>
        <v>UTILES MENORES MEDICOS-QUIRURGICOS</v>
      </c>
      <c r="L90" s="13" t="s">
        <v>14</v>
      </c>
      <c r="M90" t="str">
        <f>+VLOOKUP(L90,Tabla1[],2,FALSE)</f>
        <v>LIMPIEZA E HIGIENE</v>
      </c>
      <c r="N90" s="8" t="s">
        <v>147</v>
      </c>
      <c r="O90" s="8" t="s">
        <v>148</v>
      </c>
      <c r="P90" t="str">
        <f t="shared" si="1"/>
        <v>2285-03</v>
      </c>
    </row>
    <row r="91" spans="1:16" x14ac:dyDescent="0.25">
      <c r="A91" s="20" t="s">
        <v>34</v>
      </c>
      <c r="B91" t="str">
        <f>+VLOOKUP(A91,Tabla1[],2,FALSE)</f>
        <v>UTILES DE COCINA Y COMEDOR</v>
      </c>
      <c r="G91" s="3" t="s">
        <v>102</v>
      </c>
      <c r="H91" t="str">
        <f>+VLOOKUP(G91,Tabla1[],2,FALSE)</f>
        <v>RECOLECCIÓN DE RESIDUOS SÓLIDOS</v>
      </c>
      <c r="L91" s="13" t="s">
        <v>45</v>
      </c>
      <c r="M91" t="str">
        <f>+VLOOKUP(L91,Tabla1[],2,FALSE)</f>
        <v>MANTENIMIENTO Y REP DE ELEVADORES</v>
      </c>
      <c r="N91" s="8" t="s">
        <v>149</v>
      </c>
      <c r="O91" s="8" t="s">
        <v>143</v>
      </c>
      <c r="P91" t="str">
        <f t="shared" si="1"/>
        <v>2272-06</v>
      </c>
    </row>
    <row r="92" spans="1:16" x14ac:dyDescent="0.25">
      <c r="A92" s="20" t="s">
        <v>13</v>
      </c>
      <c r="B92" t="str">
        <f>+VLOOKUP(A92,Tabla1[],2,FALSE)</f>
        <v>UTILES MENORES MEDICOS-QUIRURGICOS</v>
      </c>
      <c r="G92" s="3" t="s">
        <v>31</v>
      </c>
      <c r="H92" t="str">
        <f>+VLOOKUP(G92,Tabla1[],2,FALSE)</f>
        <v>HILADOS, FIBRAS Y TELAS</v>
      </c>
      <c r="L92" s="13" t="s">
        <v>24</v>
      </c>
      <c r="M92" t="str">
        <f>+VLOOKUP(L92,Tabla1[],2,FALSE)</f>
        <v>ALIMENTOS Y BEBIDA PARA PERSONA</v>
      </c>
      <c r="N92" s="8" t="s">
        <v>144</v>
      </c>
      <c r="O92" s="8" t="s">
        <v>145</v>
      </c>
      <c r="P92" t="str">
        <f t="shared" si="1"/>
        <v>2311-01</v>
      </c>
    </row>
    <row r="93" spans="1:16" x14ac:dyDescent="0.25">
      <c r="A93" s="20" t="s">
        <v>13</v>
      </c>
      <c r="B93" t="str">
        <f>+VLOOKUP(A93,Tabla1[],2,FALSE)</f>
        <v>UTILES MENORES MEDICOS-QUIRURGICOS</v>
      </c>
      <c r="G93" s="3" t="s">
        <v>13</v>
      </c>
      <c r="H93" t="str">
        <f>+VLOOKUP(G93,Tabla1[],2,FALSE)</f>
        <v>UTILES MENORES MEDICOS-QUIRURGICOS</v>
      </c>
      <c r="L93" s="13" t="s">
        <v>12</v>
      </c>
      <c r="M93" t="str">
        <f>+VLOOKUP(L93,Tabla1[],2,FALSE)</f>
        <v>UTILES Y MATERIALES DE OFICINA E INFORMATICA</v>
      </c>
      <c r="N93" s="8" t="s">
        <v>151</v>
      </c>
      <c r="O93" s="8" t="s">
        <v>145</v>
      </c>
      <c r="P93" t="str">
        <f t="shared" si="1"/>
        <v>2392-01</v>
      </c>
    </row>
    <row r="94" spans="1:16" x14ac:dyDescent="0.25">
      <c r="A94" s="24" t="s">
        <v>24</v>
      </c>
      <c r="B94" t="str">
        <f>+VLOOKUP(A94,Tabla1[],2,FALSE)</f>
        <v>ALIMENTOS Y BEBIDA PARA PERSONA</v>
      </c>
      <c r="G94" s="3" t="s">
        <v>35</v>
      </c>
      <c r="H94" t="str">
        <f>+VLOOKUP(G94,Tabla1[],2,FALSE)</f>
        <v>PRODUCTOS QUIMICO DE USO PERSONAL</v>
      </c>
      <c r="L94" s="13" t="s">
        <v>30</v>
      </c>
      <c r="M94" t="str">
        <f>+VLOOKUP(L94,Tabla1[],2,FALSE)</f>
        <v>ARTICULOS PLASTICOS</v>
      </c>
      <c r="N94" s="8" t="s">
        <v>168</v>
      </c>
      <c r="O94" s="8" t="s">
        <v>145</v>
      </c>
      <c r="P94" t="str">
        <f t="shared" si="1"/>
        <v>2355-01</v>
      </c>
    </row>
    <row r="95" spans="1:16" x14ac:dyDescent="0.25">
      <c r="A95" s="20" t="s">
        <v>13</v>
      </c>
      <c r="B95" t="str">
        <f>+VLOOKUP(A95,Tabla1[],2,FALSE)</f>
        <v>UTILES MENORES MEDICOS-QUIRURGICOS</v>
      </c>
      <c r="G95" s="3" t="s">
        <v>105</v>
      </c>
      <c r="H95" t="str">
        <f>+VLOOKUP(G95,Tabla1[],2,FALSE)</f>
        <v>MUEBLES, EQUIPOS DE OFICINA Y ESTANTERÍA</v>
      </c>
      <c r="L95" s="13" t="s">
        <v>30</v>
      </c>
      <c r="M95" t="str">
        <f>+VLOOKUP(L95,Tabla1[],2,FALSE)</f>
        <v>ARTICULOS PLASTICOS</v>
      </c>
      <c r="N95" s="8" t="s">
        <v>168</v>
      </c>
      <c r="O95" s="8" t="s">
        <v>145</v>
      </c>
      <c r="P95" t="str">
        <f t="shared" si="1"/>
        <v>2355-01</v>
      </c>
    </row>
    <row r="96" spans="1:16" x14ac:dyDescent="0.25">
      <c r="A96" s="28" t="s">
        <v>20</v>
      </c>
      <c r="B96" t="str">
        <f>+VLOOKUP(A96,Tabla1[],2,FALSE)</f>
        <v>MANTENIMIENTO Y REPARACION DE EQUIPOS MEDICOS SANITARIOS Y DE LABORATORIO</v>
      </c>
      <c r="G96" s="3" t="s">
        <v>105</v>
      </c>
      <c r="H96" t="str">
        <f>+VLOOKUP(G96,Tabla1[],2,FALSE)</f>
        <v>MUEBLES, EQUIPOS DE OFICINA Y ESTANTERÍA</v>
      </c>
    </row>
    <row r="97" spans="1:8" x14ac:dyDescent="0.25">
      <c r="A97" s="20" t="s">
        <v>104</v>
      </c>
      <c r="B97" t="str">
        <f>+VLOOKUP(A97,Tabla1[],2,FALSE)</f>
        <v>ELECTRODOMÉSTICOS</v>
      </c>
      <c r="G97" s="3" t="s">
        <v>21</v>
      </c>
      <c r="H97" t="str">
        <f>+VLOOKUP(G97,Tabla1[],2,FALSE)</f>
        <v>EQUIPO MEDICOS Y DE LABORATORIO</v>
      </c>
    </row>
    <row r="98" spans="1:8" x14ac:dyDescent="0.25">
      <c r="A98" s="20" t="s">
        <v>24</v>
      </c>
      <c r="B98" t="str">
        <f>+VLOOKUP(A98,Tabla1[],2,FALSE)</f>
        <v>ALIMENTOS Y BEBIDA PARA PERSONA</v>
      </c>
      <c r="G98" s="3" t="s">
        <v>26</v>
      </c>
      <c r="H98" t="str">
        <f>+VLOOKUP(G98,Tabla1[],2,FALSE)</f>
        <v>SERVICIOS DE INFORMÁTICA Y SISTEMAS COMPUTARIZADOS</v>
      </c>
    </row>
    <row r="99" spans="1:8" x14ac:dyDescent="0.25">
      <c r="A99" s="20" t="s">
        <v>24</v>
      </c>
      <c r="B99" t="str">
        <f>+VLOOKUP(A99,Tabla1[],2,FALSE)</f>
        <v>ALIMENTOS Y BEBIDA PARA PERSONA</v>
      </c>
      <c r="G99" s="3" t="s">
        <v>26</v>
      </c>
      <c r="H99" t="str">
        <f>+VLOOKUP(G99,Tabla1[],2,FALSE)</f>
        <v>SERVICIOS DE INFORMÁTICA Y SISTEMAS COMPUTARIZADOS</v>
      </c>
    </row>
    <row r="100" spans="1:8" x14ac:dyDescent="0.25">
      <c r="A100" s="20" t="s">
        <v>253</v>
      </c>
      <c r="B100" t="e">
        <f>+VLOOKUP(A100,Tabla1[],2,FALSE)</f>
        <v>#N/A</v>
      </c>
      <c r="G100" s="3" t="s">
        <v>35</v>
      </c>
      <c r="H100" t="str">
        <f>+VLOOKUP(G100,Tabla1[],2,FALSE)</f>
        <v>PRODUCTOS QUIMICO DE USO PERSONAL</v>
      </c>
    </row>
    <row r="101" spans="1:8" x14ac:dyDescent="0.25">
      <c r="A101" s="20" t="s">
        <v>18</v>
      </c>
      <c r="B101" t="str">
        <f>+VLOOKUP(A101,Tabla1[],2,FALSE)</f>
        <v>PRODUCTOS MEDICINALES PARA USO HUMANO</v>
      </c>
      <c r="G101" s="3" t="s">
        <v>24</v>
      </c>
      <c r="H101" t="str">
        <f>+VLOOKUP(G101,Tabla1[],2,FALSE)</f>
        <v>ALIMENTOS Y BEBIDA PARA PERSONA</v>
      </c>
    </row>
    <row r="102" spans="1:8" x14ac:dyDescent="0.25">
      <c r="A102" s="20" t="s">
        <v>13</v>
      </c>
      <c r="B102" t="str">
        <f>+VLOOKUP(A102,Tabla1[],2,FALSE)</f>
        <v>UTILES MENORES MEDICOS-QUIRURGICOS</v>
      </c>
      <c r="G102" s="3" t="s">
        <v>99</v>
      </c>
      <c r="H102" t="str">
        <f>+VLOOKUP(G102,Tabla1[],2,FALSE)</f>
        <v>OTROS MOBILIARIOS Y EQUIPOS NO IDENTIFICADOS PRECEDENTEMENTE</v>
      </c>
    </row>
    <row r="103" spans="1:8" x14ac:dyDescent="0.25">
      <c r="A103" s="20" t="s">
        <v>12</v>
      </c>
      <c r="B103" t="str">
        <f>+VLOOKUP(A103,Tabla1[],2,FALSE)</f>
        <v>UTILES Y MATERIALES DE OFICINA E INFORMATICA</v>
      </c>
      <c r="G103" s="3" t="s">
        <v>13</v>
      </c>
      <c r="H103" t="str">
        <f>+VLOOKUP(G103,Tabla1[],2,FALSE)</f>
        <v>UTILES MENORES MEDICOS-QUIRURGICOS</v>
      </c>
    </row>
    <row r="104" spans="1:8" x14ac:dyDescent="0.25">
      <c r="A104" s="20" t="s">
        <v>24</v>
      </c>
      <c r="B104" t="str">
        <f>+VLOOKUP(A104,Tabla1[],2,FALSE)</f>
        <v>ALIMENTOS Y BEBIDA PARA PERSONA</v>
      </c>
      <c r="G104" s="3" t="s">
        <v>13</v>
      </c>
      <c r="H104" t="str">
        <f>+VLOOKUP(G104,Tabla1[],2,FALSE)</f>
        <v>UTILES MENORES MEDICOS-QUIRURGICOS</v>
      </c>
    </row>
    <row r="105" spans="1:8" x14ac:dyDescent="0.25">
      <c r="A105" s="20" t="s">
        <v>24</v>
      </c>
      <c r="B105" t="str">
        <f>+VLOOKUP(A105,Tabla1[],2,FALSE)</f>
        <v>ALIMENTOS Y BEBIDA PARA PERSONA</v>
      </c>
      <c r="G105" s="3" t="s">
        <v>13</v>
      </c>
      <c r="H105" t="str">
        <f>+VLOOKUP(G105,Tabla1[],2,FALSE)</f>
        <v>UTILES MENORES MEDICOS-QUIRURGICOS</v>
      </c>
    </row>
    <row r="106" spans="1:8" x14ac:dyDescent="0.25">
      <c r="A106" s="20" t="s">
        <v>13</v>
      </c>
      <c r="B106" t="str">
        <f>+VLOOKUP(A106,Tabla1[],2,FALSE)</f>
        <v>UTILES MENORES MEDICOS-QUIRURGICOS</v>
      </c>
      <c r="G106" s="3" t="s">
        <v>18</v>
      </c>
      <c r="H106" t="str">
        <f>+VLOOKUP(G106,Tabla1[],2,FALSE)</f>
        <v>PRODUCTOS MEDICINALES PARA USO HUMANO</v>
      </c>
    </row>
    <row r="107" spans="1:8" x14ac:dyDescent="0.25">
      <c r="A107" s="20" t="s">
        <v>13</v>
      </c>
      <c r="B107" t="str">
        <f>+VLOOKUP(A107,Tabla1[],2,FALSE)</f>
        <v>UTILES MENORES MEDICOS-QUIRURGICOS</v>
      </c>
      <c r="G107" s="3" t="s">
        <v>18</v>
      </c>
      <c r="H107" t="str">
        <f>+VLOOKUP(G107,Tabla1[],2,FALSE)</f>
        <v>PRODUCTOS MEDICINALES PARA USO HUMANO</v>
      </c>
    </row>
    <row r="108" spans="1:8" x14ac:dyDescent="0.25">
      <c r="A108" s="19" t="s">
        <v>18</v>
      </c>
      <c r="B108" t="str">
        <f>+VLOOKUP(A108,Tabla1[],2,FALSE)</f>
        <v>PRODUCTOS MEDICINALES PARA USO HUMANO</v>
      </c>
      <c r="G108" s="3" t="s">
        <v>18</v>
      </c>
      <c r="H108" t="str">
        <f>+VLOOKUP(G108,Tabla1[],2,FALSE)</f>
        <v>PRODUCTOS MEDICINALES PARA USO HUMANO</v>
      </c>
    </row>
    <row r="109" spans="1:8" x14ac:dyDescent="0.25">
      <c r="A109" s="20" t="s">
        <v>18</v>
      </c>
      <c r="B109" t="str">
        <f>+VLOOKUP(A109,Tabla1[],2,FALSE)</f>
        <v>PRODUCTOS MEDICINALES PARA USO HUMANO</v>
      </c>
      <c r="G109" s="3" t="s">
        <v>18</v>
      </c>
      <c r="H109" t="str">
        <f>+VLOOKUP(G109,Tabla1[],2,FALSE)</f>
        <v>PRODUCTOS MEDICINALES PARA USO HUMANO</v>
      </c>
    </row>
    <row r="110" spans="1:8" x14ac:dyDescent="0.25">
      <c r="A110" s="20" t="s">
        <v>13</v>
      </c>
      <c r="B110" t="str">
        <f>+VLOOKUP(A110,Tabla1[],2,FALSE)</f>
        <v>UTILES MENORES MEDICOS-QUIRURGICOS</v>
      </c>
      <c r="G110" s="3" t="s">
        <v>35</v>
      </c>
      <c r="H110" t="str">
        <f>+VLOOKUP(G110,Tabla1[],2,FALSE)</f>
        <v>PRODUCTOS QUIMICO DE USO PERSONAL</v>
      </c>
    </row>
    <row r="111" spans="1:8" x14ac:dyDescent="0.25">
      <c r="A111" s="20" t="s">
        <v>13</v>
      </c>
      <c r="B111" t="str">
        <f>+VLOOKUP(A111,Tabla1[],2,FALSE)</f>
        <v>UTILES MENORES MEDICOS-QUIRURGICOS</v>
      </c>
      <c r="G111" s="3" t="s">
        <v>11</v>
      </c>
      <c r="H111" t="str">
        <f>+VLOOKUP(G111,Tabla1[],2,FALSE)</f>
        <v>MATERIAL PARA LIMPIEZA</v>
      </c>
    </row>
    <row r="112" spans="1:8" x14ac:dyDescent="0.25">
      <c r="A112" s="20" t="s">
        <v>24</v>
      </c>
      <c r="B112" t="str">
        <f>+VLOOKUP(A112,Tabla1[],2,FALSE)</f>
        <v>ALIMENTOS Y BEBIDA PARA PERSONA</v>
      </c>
      <c r="G112" s="3" t="s">
        <v>21</v>
      </c>
      <c r="H112" t="str">
        <f>+VLOOKUP(G112,Tabla1[],2,FALSE)</f>
        <v>EQUIPO MEDICOS Y DE LABORATORIO</v>
      </c>
    </row>
    <row r="113" spans="1:8" x14ac:dyDescent="0.25">
      <c r="A113" s="20" t="s">
        <v>35</v>
      </c>
      <c r="B113" t="str">
        <f>+VLOOKUP(A113,Tabla1[],2,FALSE)</f>
        <v>PRODUCTOS QUIMICO DE USO PERSONAL</v>
      </c>
      <c r="G113" s="3" t="s">
        <v>24</v>
      </c>
      <c r="H113" t="str">
        <f>+VLOOKUP(G113,Tabla1[],2,FALSE)</f>
        <v>ALIMENTOS Y BEBIDA PARA PERSONA</v>
      </c>
    </row>
    <row r="114" spans="1:8" x14ac:dyDescent="0.25">
      <c r="A114" s="20" t="s">
        <v>35</v>
      </c>
      <c r="B114" t="str">
        <f>+VLOOKUP(A114,Tabla1[],2,FALSE)</f>
        <v>PRODUCTOS QUIMICO DE USO PERSONAL</v>
      </c>
      <c r="G114" s="3" t="s">
        <v>38</v>
      </c>
      <c r="H114" t="str">
        <f>+VLOOKUP(G114,Tabla1[],2,FALSE)</f>
        <v>GASOIL</v>
      </c>
    </row>
    <row r="115" spans="1:8" x14ac:dyDescent="0.25">
      <c r="A115" s="20" t="s">
        <v>11</v>
      </c>
      <c r="B115" t="str">
        <f>+VLOOKUP(A115,Tabla1[],2,FALSE)</f>
        <v>MATERIAL PARA LIMPIEZA</v>
      </c>
      <c r="G115" s="3" t="s">
        <v>38</v>
      </c>
      <c r="H115" t="str">
        <f>+VLOOKUP(G115,Tabla1[],2,FALSE)</f>
        <v>GASOIL</v>
      </c>
    </row>
    <row r="116" spans="1:8" x14ac:dyDescent="0.25">
      <c r="A116" s="20" t="s">
        <v>175</v>
      </c>
      <c r="B116" t="e">
        <f>+VLOOKUP(A116,Tabla1[],2,FALSE)</f>
        <v>#N/A</v>
      </c>
      <c r="G116" s="3" t="s">
        <v>10</v>
      </c>
      <c r="H116" t="str">
        <f>+VLOOKUP(G116,Tabla1[],2,FALSE)</f>
        <v>PRODUCTOR Y UTILES VARIOS NO IDENTIFICADOS</v>
      </c>
    </row>
    <row r="117" spans="1:8" x14ac:dyDescent="0.25">
      <c r="A117" s="20" t="s">
        <v>30</v>
      </c>
      <c r="B117" t="str">
        <f>+VLOOKUP(A117,Tabla1[],2,FALSE)</f>
        <v>ARTICULOS PLASTICOS</v>
      </c>
      <c r="G117" s="3" t="s">
        <v>72</v>
      </c>
      <c r="H117" t="e">
        <f>+VLOOKUP(G117,Tabla1[],2,FALSE)</f>
        <v>#N/A</v>
      </c>
    </row>
    <row r="118" spans="1:8" x14ac:dyDescent="0.25">
      <c r="A118" s="20" t="s">
        <v>13</v>
      </c>
      <c r="B118" t="str">
        <f>+VLOOKUP(A118,Tabla1[],2,FALSE)</f>
        <v>UTILES MENORES MEDICOS-QUIRURGICOS</v>
      </c>
      <c r="G118" s="3" t="s">
        <v>38</v>
      </c>
      <c r="H118" t="str">
        <f>+VLOOKUP(G118,Tabla1[],2,FALSE)</f>
        <v>GASOIL</v>
      </c>
    </row>
    <row r="119" spans="1:8" x14ac:dyDescent="0.25">
      <c r="A119" s="20" t="s">
        <v>18</v>
      </c>
      <c r="B119" t="str">
        <f>+VLOOKUP(A119,Tabla1[],2,FALSE)</f>
        <v>PRODUCTOS MEDICINALES PARA USO HUMANO</v>
      </c>
      <c r="G119" s="3" t="s">
        <v>38</v>
      </c>
      <c r="H119" t="str">
        <f>+VLOOKUP(G119,Tabla1[],2,FALSE)</f>
        <v>GASOIL</v>
      </c>
    </row>
    <row r="120" spans="1:8" x14ac:dyDescent="0.25">
      <c r="A120" s="20" t="s">
        <v>13</v>
      </c>
      <c r="B120" t="str">
        <f>+VLOOKUP(A120,Tabla1[],2,FALSE)</f>
        <v>UTILES MENORES MEDICOS-QUIRURGICOS</v>
      </c>
      <c r="G120" s="3" t="s">
        <v>13</v>
      </c>
      <c r="H120" t="str">
        <f>+VLOOKUP(G120,Tabla1[],2,FALSE)</f>
        <v>UTILES MENORES MEDICOS-QUIRURGICOS</v>
      </c>
    </row>
    <row r="121" spans="1:8" x14ac:dyDescent="0.25">
      <c r="A121" s="20" t="s">
        <v>13</v>
      </c>
      <c r="B121" t="str">
        <f>+VLOOKUP(A121,Tabla1[],2,FALSE)</f>
        <v>UTILES MENORES MEDICOS-QUIRURGICOS</v>
      </c>
      <c r="G121" s="3" t="s">
        <v>34</v>
      </c>
      <c r="H121" t="str">
        <f>+VLOOKUP(G121,Tabla1[],2,FALSE)</f>
        <v>UTILES DE COCINA Y COMEDOR</v>
      </c>
    </row>
    <row r="122" spans="1:8" x14ac:dyDescent="0.25">
      <c r="A122" s="20" t="s">
        <v>13</v>
      </c>
      <c r="B122" t="str">
        <f>+VLOOKUP(A122,Tabla1[],2,FALSE)</f>
        <v>UTILES MENORES MEDICOS-QUIRURGICOS</v>
      </c>
      <c r="G122" s="3" t="s">
        <v>34</v>
      </c>
      <c r="H122" t="str">
        <f>+VLOOKUP(G122,Tabla1[],2,FALSE)</f>
        <v>UTILES DE COCINA Y COMEDOR</v>
      </c>
    </row>
    <row r="123" spans="1:8" x14ac:dyDescent="0.25">
      <c r="A123" s="25" t="s">
        <v>13</v>
      </c>
      <c r="B123" t="str">
        <f>+VLOOKUP(A123,Tabla1[],2,FALSE)</f>
        <v>UTILES MENORES MEDICOS-QUIRURGICOS</v>
      </c>
      <c r="G123" s="3" t="s">
        <v>37</v>
      </c>
      <c r="H123" t="str">
        <f>+VLOOKUP(G123,Tabla1[],2,FALSE)</f>
        <v>FLETE</v>
      </c>
    </row>
    <row r="124" spans="1:8" x14ac:dyDescent="0.25">
      <c r="A124" s="20" t="s">
        <v>13</v>
      </c>
      <c r="B124" t="str">
        <f>+VLOOKUP(A124,Tabla1[],2,FALSE)</f>
        <v>UTILES MENORES MEDICOS-QUIRURGICOS</v>
      </c>
      <c r="G124" s="3" t="s">
        <v>37</v>
      </c>
      <c r="H124" t="str">
        <f>+VLOOKUP(G124,Tabla1[],2,FALSE)</f>
        <v>FLETE</v>
      </c>
    </row>
    <row r="125" spans="1:8" x14ac:dyDescent="0.25">
      <c r="A125" s="20" t="s">
        <v>18</v>
      </c>
      <c r="B125" t="str">
        <f>+VLOOKUP(A125,Tabla1[],2,FALSE)</f>
        <v>PRODUCTOS MEDICINALES PARA USO HUMANO</v>
      </c>
      <c r="G125" s="3" t="s">
        <v>37</v>
      </c>
      <c r="H125" t="str">
        <f>+VLOOKUP(G125,Tabla1[],2,FALSE)</f>
        <v>FLETE</v>
      </c>
    </row>
    <row r="126" spans="1:8" x14ac:dyDescent="0.25">
      <c r="A126" s="20" t="s">
        <v>21</v>
      </c>
      <c r="B126" t="str">
        <f>+VLOOKUP(A126,Tabla1[],2,FALSE)</f>
        <v>EQUIPO MEDICOS Y DE LABORATORIO</v>
      </c>
      <c r="G126" s="3" t="s">
        <v>37</v>
      </c>
      <c r="H126" t="str">
        <f>+VLOOKUP(G126,Tabla1[],2,FALSE)</f>
        <v>FLETE</v>
      </c>
    </row>
    <row r="127" spans="1:8" x14ac:dyDescent="0.25">
      <c r="A127" s="20" t="s">
        <v>24</v>
      </c>
      <c r="B127" t="str">
        <f>+VLOOKUP(A127,Tabla1[],2,FALSE)</f>
        <v>ALIMENTOS Y BEBIDA PARA PERSONA</v>
      </c>
      <c r="G127" s="3" t="s">
        <v>37</v>
      </c>
      <c r="H127" t="str">
        <f>+VLOOKUP(G127,Tabla1[],2,FALSE)</f>
        <v>FLETE</v>
      </c>
    </row>
    <row r="128" spans="1:8" x14ac:dyDescent="0.25">
      <c r="A128" s="20" t="s">
        <v>18</v>
      </c>
      <c r="B128" t="str">
        <f>+VLOOKUP(A128,Tabla1[],2,FALSE)</f>
        <v>PRODUCTOS MEDICINALES PARA USO HUMANO</v>
      </c>
      <c r="G128" s="3" t="s">
        <v>37</v>
      </c>
      <c r="H128" t="str">
        <f>+VLOOKUP(G128,Tabla1[],2,FALSE)</f>
        <v>FLETE</v>
      </c>
    </row>
    <row r="129" spans="1:8" x14ac:dyDescent="0.25">
      <c r="A129" s="20" t="s">
        <v>18</v>
      </c>
      <c r="B129" t="str">
        <f>+VLOOKUP(A129,Tabla1[],2,FALSE)</f>
        <v>PRODUCTOS MEDICINALES PARA USO HUMANO</v>
      </c>
      <c r="G129" s="3" t="s">
        <v>13</v>
      </c>
      <c r="H129" t="str">
        <f>+VLOOKUP(G129,Tabla1[],2,FALSE)</f>
        <v>UTILES MENORES MEDICOS-QUIRURGICOS</v>
      </c>
    </row>
    <row r="130" spans="1:8" x14ac:dyDescent="0.25">
      <c r="A130" s="20" t="s">
        <v>193</v>
      </c>
      <c r="B130" t="e">
        <f>+VLOOKUP(A130,Tabla1[],2,FALSE)</f>
        <v>#N/A</v>
      </c>
      <c r="G130" s="3" t="s">
        <v>13</v>
      </c>
      <c r="H130" t="str">
        <f>+VLOOKUP(G130,Tabla1[],2,FALSE)</f>
        <v>UTILES MENORES MEDICOS-QUIRURGICOS</v>
      </c>
    </row>
    <row r="131" spans="1:8" x14ac:dyDescent="0.25">
      <c r="A131" s="20" t="s">
        <v>13</v>
      </c>
      <c r="B131" t="str">
        <f>+VLOOKUP(A131,Tabla1[],2,FALSE)</f>
        <v>UTILES MENORES MEDICOS-QUIRURGICOS</v>
      </c>
      <c r="G131" s="3" t="s">
        <v>11</v>
      </c>
      <c r="H131" t="str">
        <f>+VLOOKUP(G131,Tabla1[],2,FALSE)</f>
        <v>MATERIAL PARA LIMPIEZA</v>
      </c>
    </row>
    <row r="132" spans="1:8" x14ac:dyDescent="0.25">
      <c r="A132" s="20" t="s">
        <v>24</v>
      </c>
      <c r="B132" t="str">
        <f>+VLOOKUP(A132,Tabla1[],2,FALSE)</f>
        <v>ALIMENTOS Y BEBIDA PARA PERSONA</v>
      </c>
      <c r="G132" s="3" t="s">
        <v>11</v>
      </c>
      <c r="H132" t="str">
        <f>+VLOOKUP(G132,Tabla1[],2,FALSE)</f>
        <v>MATERIAL PARA LIMPIEZA</v>
      </c>
    </row>
    <row r="133" spans="1:8" x14ac:dyDescent="0.25">
      <c r="A133" s="20" t="s">
        <v>24</v>
      </c>
      <c r="B133" t="str">
        <f>+VLOOKUP(A133,Tabla1[],2,FALSE)</f>
        <v>ALIMENTOS Y BEBIDA PARA PERSONA</v>
      </c>
      <c r="G133" s="3" t="s">
        <v>18</v>
      </c>
      <c r="H133" t="str">
        <f>+VLOOKUP(G133,Tabla1[],2,FALSE)</f>
        <v>PRODUCTOS MEDICINALES PARA USO HUMANO</v>
      </c>
    </row>
    <row r="134" spans="1:8" x14ac:dyDescent="0.25">
      <c r="A134" s="20" t="s">
        <v>37</v>
      </c>
      <c r="B134" t="str">
        <f>+VLOOKUP(A134,Tabla1[],2,FALSE)</f>
        <v>FLETE</v>
      </c>
      <c r="G134" s="3" t="s">
        <v>13</v>
      </c>
      <c r="H134" t="str">
        <f>+VLOOKUP(G134,Tabla1[],2,FALSE)</f>
        <v>UTILES MENORES MEDICOS-QUIRURGICOS</v>
      </c>
    </row>
    <row r="135" spans="1:8" x14ac:dyDescent="0.25">
      <c r="A135" s="20" t="s">
        <v>12</v>
      </c>
      <c r="B135" t="str">
        <f>+VLOOKUP(A135,Tabla1[],2,FALSE)</f>
        <v>UTILES Y MATERIALES DE OFICINA E INFORMATICA</v>
      </c>
      <c r="G135" s="3" t="s">
        <v>13</v>
      </c>
      <c r="H135" t="str">
        <f>+VLOOKUP(G135,Tabla1[],2,FALSE)</f>
        <v>UTILES MENORES MEDICOS-QUIRURGICOS</v>
      </c>
    </row>
    <row r="136" spans="1:8" x14ac:dyDescent="0.25">
      <c r="A136" s="20" t="s">
        <v>24</v>
      </c>
      <c r="B136" t="str">
        <f>+VLOOKUP(A136,Tabla1[],2,FALSE)</f>
        <v>ALIMENTOS Y BEBIDA PARA PERSONA</v>
      </c>
      <c r="G136" s="3" t="s">
        <v>13</v>
      </c>
      <c r="H136" t="str">
        <f>+VLOOKUP(G136,Tabla1[],2,FALSE)</f>
        <v>UTILES MENORES MEDICOS-QUIRURGICOS</v>
      </c>
    </row>
    <row r="137" spans="1:8" x14ac:dyDescent="0.25">
      <c r="A137" s="20" t="s">
        <v>18</v>
      </c>
      <c r="B137" t="str">
        <f>+VLOOKUP(A137,Tabla1[],2,FALSE)</f>
        <v>PRODUCTOS MEDICINALES PARA USO HUMANO</v>
      </c>
      <c r="G137" s="3" t="s">
        <v>18</v>
      </c>
      <c r="H137" t="str">
        <f>+VLOOKUP(G137,Tabla1[],2,FALSE)</f>
        <v>PRODUCTOS MEDICINALES PARA USO HUMANO</v>
      </c>
    </row>
    <row r="138" spans="1:8" x14ac:dyDescent="0.25">
      <c r="A138" s="20" t="s">
        <v>18</v>
      </c>
      <c r="B138" t="str">
        <f>+VLOOKUP(A138,Tabla1[],2,FALSE)</f>
        <v>PRODUCTOS MEDICINALES PARA USO HUMANO</v>
      </c>
      <c r="G138" s="3" t="s">
        <v>13</v>
      </c>
      <c r="H138" t="str">
        <f>+VLOOKUP(G138,Tabla1[],2,FALSE)</f>
        <v>UTILES MENORES MEDICOS-QUIRURGICOS</v>
      </c>
    </row>
    <row r="139" spans="1:8" x14ac:dyDescent="0.25">
      <c r="A139" s="20" t="s">
        <v>18</v>
      </c>
      <c r="B139" t="str">
        <f>+VLOOKUP(A139,Tabla1[],2,FALSE)</f>
        <v>PRODUCTOS MEDICINALES PARA USO HUMANO</v>
      </c>
      <c r="G139" s="3" t="s">
        <v>13</v>
      </c>
      <c r="H139" t="str">
        <f>+VLOOKUP(G139,Tabla1[],2,FALSE)</f>
        <v>UTILES MENORES MEDICOS-QUIRURGICOS</v>
      </c>
    </row>
    <row r="140" spans="1:8" x14ac:dyDescent="0.25">
      <c r="A140" s="20" t="s">
        <v>24</v>
      </c>
      <c r="B140" t="str">
        <f>+VLOOKUP(A140,Tabla1[],2,FALSE)</f>
        <v>ALIMENTOS Y BEBIDA PARA PERSONA</v>
      </c>
      <c r="G140" s="3" t="s">
        <v>18</v>
      </c>
      <c r="H140" t="str">
        <f>+VLOOKUP(G140,Tabla1[],2,FALSE)</f>
        <v>PRODUCTOS MEDICINALES PARA USO HUMANO</v>
      </c>
    </row>
    <row r="141" spans="1:8" x14ac:dyDescent="0.25">
      <c r="A141" s="20" t="s">
        <v>24</v>
      </c>
      <c r="B141" t="str">
        <f>+VLOOKUP(A141,Tabla1[],2,FALSE)</f>
        <v>ALIMENTOS Y BEBIDA PARA PERSONA</v>
      </c>
      <c r="G141" s="3" t="s">
        <v>13</v>
      </c>
      <c r="H141" t="str">
        <f>+VLOOKUP(G141,Tabla1[],2,FALSE)</f>
        <v>UTILES MENORES MEDICOS-QUIRURGICOS</v>
      </c>
    </row>
    <row r="142" spans="1:8" x14ac:dyDescent="0.25">
      <c r="A142" s="20" t="s">
        <v>24</v>
      </c>
      <c r="B142" t="str">
        <f>+VLOOKUP(A142,Tabla1[],2,FALSE)</f>
        <v>ALIMENTOS Y BEBIDA PARA PERSONA</v>
      </c>
      <c r="G142" s="3" t="s">
        <v>13</v>
      </c>
      <c r="H142" t="str">
        <f>+VLOOKUP(G142,Tabla1[],2,FALSE)</f>
        <v>UTILES MENORES MEDICOS-QUIRURGICOS</v>
      </c>
    </row>
    <row r="143" spans="1:8" x14ac:dyDescent="0.25">
      <c r="A143" s="20" t="s">
        <v>24</v>
      </c>
      <c r="B143" t="str">
        <f>+VLOOKUP(A143,Tabla1[],2,FALSE)</f>
        <v>ALIMENTOS Y BEBIDA PARA PERSONA</v>
      </c>
      <c r="G143" s="3" t="s">
        <v>11</v>
      </c>
      <c r="H143" t="str">
        <f>+VLOOKUP(G143,Tabla1[],2,FALSE)</f>
        <v>MATERIAL PARA LIMPIEZA</v>
      </c>
    </row>
    <row r="144" spans="1:8" x14ac:dyDescent="0.25">
      <c r="A144" s="20" t="s">
        <v>24</v>
      </c>
      <c r="B144" t="str">
        <f>+VLOOKUP(A144,Tabla1[],2,FALSE)</f>
        <v>ALIMENTOS Y BEBIDA PARA PERSONA</v>
      </c>
      <c r="G144" s="3" t="s">
        <v>18</v>
      </c>
      <c r="H144" t="str">
        <f>+VLOOKUP(G144,Tabla1[],2,FALSE)</f>
        <v>PRODUCTOS MEDICINALES PARA USO HUMANO</v>
      </c>
    </row>
    <row r="145" spans="1:8" x14ac:dyDescent="0.25">
      <c r="A145" s="20" t="s">
        <v>24</v>
      </c>
      <c r="B145" t="str">
        <f>+VLOOKUP(A145,Tabla1[],2,FALSE)</f>
        <v>ALIMENTOS Y BEBIDA PARA PERSONA</v>
      </c>
      <c r="G145" s="3" t="s">
        <v>11</v>
      </c>
      <c r="H145" t="str">
        <f>+VLOOKUP(G145,Tabla1[],2,FALSE)</f>
        <v>MATERIAL PARA LIMPIEZA</v>
      </c>
    </row>
    <row r="146" spans="1:8" x14ac:dyDescent="0.25">
      <c r="A146" s="20" t="s">
        <v>24</v>
      </c>
      <c r="B146" t="str">
        <f>+VLOOKUP(A146,Tabla1[],2,FALSE)</f>
        <v>ALIMENTOS Y BEBIDA PARA PERSONA</v>
      </c>
      <c r="G146" s="3" t="s">
        <v>14</v>
      </c>
      <c r="H146" t="str">
        <f>+VLOOKUP(G146,Tabla1[],2,FALSE)</f>
        <v>LIMPIEZA E HIGIENE</v>
      </c>
    </row>
    <row r="147" spans="1:8" x14ac:dyDescent="0.25">
      <c r="A147" s="20" t="s">
        <v>13</v>
      </c>
      <c r="B147" t="str">
        <f>+VLOOKUP(A147,Tabla1[],2,FALSE)</f>
        <v>UTILES MENORES MEDICOS-QUIRURGICOS</v>
      </c>
      <c r="G147" s="3" t="s">
        <v>14</v>
      </c>
      <c r="H147" t="str">
        <f>+VLOOKUP(G147,Tabla1[],2,FALSE)</f>
        <v>LIMPIEZA E HIGIENE</v>
      </c>
    </row>
    <row r="148" spans="1:8" x14ac:dyDescent="0.25">
      <c r="A148" s="20" t="s">
        <v>105</v>
      </c>
      <c r="B148" t="str">
        <f>+VLOOKUP(A148,Tabla1[],2,FALSE)</f>
        <v>MUEBLES, EQUIPOS DE OFICINA Y ESTANTERÍA</v>
      </c>
      <c r="G148" s="3" t="s">
        <v>17</v>
      </c>
      <c r="H148" t="str">
        <f>+VLOOKUP(G148,Tabla1[],2,FALSE)</f>
        <v>PRODUCTOS ELECTRICOS AFINES}</v>
      </c>
    </row>
    <row r="149" spans="1:8" x14ac:dyDescent="0.25">
      <c r="A149" s="20" t="s">
        <v>13</v>
      </c>
      <c r="B149" t="str">
        <f>+VLOOKUP(A149,Tabla1[],2,FALSE)</f>
        <v>UTILES MENORES MEDICOS-QUIRURGICOS</v>
      </c>
      <c r="G149" s="3" t="s">
        <v>72</v>
      </c>
      <c r="H149" t="e">
        <f>+VLOOKUP(G149,Tabla1[],2,FALSE)</f>
        <v>#N/A</v>
      </c>
    </row>
    <row r="150" spans="1:8" x14ac:dyDescent="0.25">
      <c r="A150" s="20" t="s">
        <v>111</v>
      </c>
      <c r="B150" t="str">
        <f>+VLOOKUP(A150,Tabla1[],2,FALSE)</f>
        <v>PRODUCTOS DE ARTES GRÁFICAS</v>
      </c>
      <c r="G150" s="3" t="s">
        <v>18</v>
      </c>
      <c r="H150" t="str">
        <f>+VLOOKUP(G150,Tabla1[],2,FALSE)</f>
        <v>PRODUCTOS MEDICINALES PARA USO HUMANO</v>
      </c>
    </row>
    <row r="151" spans="1:8" x14ac:dyDescent="0.25">
      <c r="A151" s="20" t="s">
        <v>24</v>
      </c>
      <c r="B151" t="str">
        <f>+VLOOKUP(A151,Tabla1[],2,FALSE)</f>
        <v>ALIMENTOS Y BEBIDA PARA PERSONA</v>
      </c>
      <c r="G151" s="3" t="s">
        <v>22</v>
      </c>
      <c r="H151" t="str">
        <f>+VLOOKUP(G151,Tabla1[],2,FALSE)</f>
        <v>FUMIGACION</v>
      </c>
    </row>
    <row r="152" spans="1:8" x14ac:dyDescent="0.25">
      <c r="A152" s="20" t="s">
        <v>18</v>
      </c>
      <c r="B152" t="str">
        <f>+VLOOKUP(A152,Tabla1[],2,FALSE)</f>
        <v>PRODUCTOS MEDICINALES PARA USO HUMANO</v>
      </c>
      <c r="G152" s="3" t="s">
        <v>99</v>
      </c>
      <c r="H152" t="str">
        <f>+VLOOKUP(G152,Tabla1[],2,FALSE)</f>
        <v>OTROS MOBILIARIOS Y EQUIPOS NO IDENTIFICADOS PRECEDENTEMENTE</v>
      </c>
    </row>
    <row r="153" spans="1:8" x14ac:dyDescent="0.25">
      <c r="A153" s="20" t="s">
        <v>13</v>
      </c>
      <c r="B153" t="str">
        <f>+VLOOKUP(A153,Tabla1[],2,FALSE)</f>
        <v>UTILES MENORES MEDICOS-QUIRURGICOS</v>
      </c>
      <c r="G153" s="3" t="s">
        <v>24</v>
      </c>
      <c r="H153" t="str">
        <f>+VLOOKUP(G153,Tabla1[],2,FALSE)</f>
        <v>ALIMENTOS Y BEBIDA PARA PERSONA</v>
      </c>
    </row>
    <row r="154" spans="1:8" x14ac:dyDescent="0.25">
      <c r="A154" s="20" t="s">
        <v>13</v>
      </c>
      <c r="B154" t="str">
        <f>+VLOOKUP(A154,Tabla1[],2,FALSE)</f>
        <v>UTILES MENORES MEDICOS-QUIRURGICOS</v>
      </c>
      <c r="G154" s="3" t="s">
        <v>24</v>
      </c>
      <c r="H154" t="str">
        <f>+VLOOKUP(G154,Tabla1[],2,FALSE)</f>
        <v>ALIMENTOS Y BEBIDA PARA PERSONA</v>
      </c>
    </row>
    <row r="155" spans="1:8" x14ac:dyDescent="0.25">
      <c r="A155" s="20" t="s">
        <v>33</v>
      </c>
      <c r="B155" t="str">
        <f>+VLOOKUP(A155,Tabla1[],2,FALSE)</f>
        <v>PRODUCTO DE PAPEL Y CARBON</v>
      </c>
      <c r="G155" s="3" t="s">
        <v>24</v>
      </c>
      <c r="H155" t="str">
        <f>+VLOOKUP(G155,Tabla1[],2,FALSE)</f>
        <v>ALIMENTOS Y BEBIDA PARA PERSONA</v>
      </c>
    </row>
    <row r="156" spans="1:8" x14ac:dyDescent="0.25">
      <c r="A156" s="20" t="s">
        <v>14</v>
      </c>
      <c r="B156" t="str">
        <f>+VLOOKUP(A156,Tabla1[],2,FALSE)</f>
        <v>LIMPIEZA E HIGIENE</v>
      </c>
      <c r="G156" s="3" t="s">
        <v>24</v>
      </c>
      <c r="H156" t="str">
        <f>+VLOOKUP(G156,Tabla1[],2,FALSE)</f>
        <v>ALIMENTOS Y BEBIDA PARA PERSONA</v>
      </c>
    </row>
    <row r="157" spans="1:8" x14ac:dyDescent="0.25">
      <c r="A157" s="20" t="s">
        <v>21</v>
      </c>
      <c r="B157" t="str">
        <f>+VLOOKUP(A157,Tabla1[],2,FALSE)</f>
        <v>EQUIPO MEDICOS Y DE LABORATORIO</v>
      </c>
      <c r="G157" s="3" t="s">
        <v>11</v>
      </c>
      <c r="H157" t="str">
        <f>+VLOOKUP(G157,Tabla1[],2,FALSE)</f>
        <v>MATERIAL PARA LIMPIEZA</v>
      </c>
    </row>
    <row r="158" spans="1:8" x14ac:dyDescent="0.25">
      <c r="A158" s="20" t="s">
        <v>18</v>
      </c>
      <c r="B158" t="str">
        <f>+VLOOKUP(A158,Tabla1[],2,FALSE)</f>
        <v>PRODUCTOS MEDICINALES PARA USO HUMANO</v>
      </c>
      <c r="G158" s="3" t="s">
        <v>13</v>
      </c>
      <c r="H158" t="str">
        <f>+VLOOKUP(G158,Tabla1[],2,FALSE)</f>
        <v>UTILES MENORES MEDICOS-QUIRURGICOS</v>
      </c>
    </row>
    <row r="159" spans="1:8" x14ac:dyDescent="0.25">
      <c r="A159" s="20" t="s">
        <v>18</v>
      </c>
      <c r="B159" t="str">
        <f>+VLOOKUP(A159,Tabla1[],2,FALSE)</f>
        <v>PRODUCTOS MEDICINALES PARA USO HUMANO</v>
      </c>
      <c r="G159" s="3" t="s">
        <v>18</v>
      </c>
      <c r="H159" t="str">
        <f>+VLOOKUP(G159,Tabla1[],2,FALSE)</f>
        <v>PRODUCTOS MEDICINALES PARA USO HUMANO</v>
      </c>
    </row>
    <row r="160" spans="1:8" x14ac:dyDescent="0.25">
      <c r="A160" s="20" t="s">
        <v>18</v>
      </c>
      <c r="B160" t="str">
        <f>+VLOOKUP(A160,Tabla1[],2,FALSE)</f>
        <v>PRODUCTOS MEDICINALES PARA USO HUMANO</v>
      </c>
      <c r="G160" s="3" t="s">
        <v>18</v>
      </c>
      <c r="H160" t="str">
        <f>+VLOOKUP(G160,Tabla1[],2,FALSE)</f>
        <v>PRODUCTOS MEDICINALES PARA USO HUMANO</v>
      </c>
    </row>
    <row r="161" spans="1:8" x14ac:dyDescent="0.25">
      <c r="A161" s="20" t="s">
        <v>18</v>
      </c>
      <c r="B161" t="str">
        <f>+VLOOKUP(A161,Tabla1[],2,FALSE)</f>
        <v>PRODUCTOS MEDICINALES PARA USO HUMANO</v>
      </c>
      <c r="G161" s="3" t="s">
        <v>13</v>
      </c>
      <c r="H161" t="str">
        <f>+VLOOKUP(G161,Tabla1[],2,FALSE)</f>
        <v>UTILES MENORES MEDICOS-QUIRURGICOS</v>
      </c>
    </row>
    <row r="162" spans="1:8" x14ac:dyDescent="0.25">
      <c r="A162" s="20" t="s">
        <v>21</v>
      </c>
      <c r="B162" t="str">
        <f>+VLOOKUP(A162,Tabla1[],2,FALSE)</f>
        <v>EQUIPO MEDICOS Y DE LABORATORIO</v>
      </c>
      <c r="G162" s="3" t="s">
        <v>17</v>
      </c>
      <c r="H162" t="str">
        <f>+VLOOKUP(G162,Tabla1[],2,FALSE)</f>
        <v>PRODUCTOS ELECTRICOS AFINES}</v>
      </c>
    </row>
    <row r="163" spans="1:8" x14ac:dyDescent="0.25">
      <c r="A163" s="20" t="s">
        <v>21</v>
      </c>
      <c r="B163" t="str">
        <f>+VLOOKUP(A163,Tabla1[],2,FALSE)</f>
        <v>EQUIPO MEDICOS Y DE LABORATORIO</v>
      </c>
      <c r="G163" s="3" t="s">
        <v>110</v>
      </c>
      <c r="H163" t="str">
        <f>+VLOOKUP(G163,Tabla1[],2,FALSE)</f>
        <v>ABONOS Y FERTILIZANTES</v>
      </c>
    </row>
    <row r="164" spans="1:8" x14ac:dyDescent="0.25">
      <c r="A164" s="20" t="s">
        <v>100</v>
      </c>
      <c r="B164" t="str">
        <f>+VLOOKUP(A164,Tabla1[],2,FALSE)</f>
        <v>IMPRESIÓN, ENCUADERNACIÓN Y ROTULACIÓN</v>
      </c>
      <c r="G164" s="3" t="s">
        <v>97</v>
      </c>
      <c r="H164" t="str">
        <f>+VLOOKUP(G164,Tabla1[],2,FALSE)</f>
        <v>ALQUILER DE EQUIPO DE OFICINA Y MUEBLES</v>
      </c>
    </row>
    <row r="165" spans="1:8" x14ac:dyDescent="0.25">
      <c r="A165" s="20" t="s">
        <v>100</v>
      </c>
      <c r="B165" t="str">
        <f>+VLOOKUP(A165,Tabla1[],2,FALSE)</f>
        <v>IMPRESIÓN, ENCUADERNACIÓN Y ROTULACIÓN</v>
      </c>
      <c r="G165" s="3" t="s">
        <v>11</v>
      </c>
      <c r="H165" t="str">
        <f>+VLOOKUP(G165,Tabla1[],2,FALSE)</f>
        <v>MATERIAL PARA LIMPIEZA</v>
      </c>
    </row>
    <row r="166" spans="1:8" x14ac:dyDescent="0.25">
      <c r="A166" s="20" t="s">
        <v>100</v>
      </c>
      <c r="B166" t="str">
        <f>+VLOOKUP(A166,Tabla1[],2,FALSE)</f>
        <v>IMPRESIÓN, ENCUADERNACIÓN Y ROTULACIÓN</v>
      </c>
      <c r="G166" s="3" t="s">
        <v>18</v>
      </c>
      <c r="H166" t="str">
        <f>+VLOOKUP(G166,Tabla1[],2,FALSE)</f>
        <v>PRODUCTOS MEDICINALES PARA USO HUMANO</v>
      </c>
    </row>
    <row r="167" spans="1:8" x14ac:dyDescent="0.25">
      <c r="A167" s="20" t="s">
        <v>22</v>
      </c>
      <c r="B167" t="str">
        <f>+VLOOKUP(A167,Tabla1[],2,FALSE)</f>
        <v>FUMIGACION</v>
      </c>
      <c r="G167" s="3" t="s">
        <v>111</v>
      </c>
      <c r="H167" t="str">
        <f>+VLOOKUP(G167,Tabla1[],2,FALSE)</f>
        <v>PRODUCTOS DE ARTES GRÁFICAS</v>
      </c>
    </row>
    <row r="168" spans="1:8" x14ac:dyDescent="0.25">
      <c r="A168" s="20" t="s">
        <v>13</v>
      </c>
      <c r="B168" t="str">
        <f>+VLOOKUP(A168,Tabla1[],2,FALSE)</f>
        <v>UTILES MENORES MEDICOS-QUIRURGICOS</v>
      </c>
      <c r="G168" s="3" t="s">
        <v>112</v>
      </c>
      <c r="H168" t="str">
        <f>+VLOOKUP(G168,Tabla1[],2,FALSE)</f>
        <v>SERVICIOS JURÍDICOS</v>
      </c>
    </row>
    <row r="169" spans="1:8" x14ac:dyDescent="0.25">
      <c r="A169" s="20" t="s">
        <v>13</v>
      </c>
      <c r="B169" t="str">
        <f>+VLOOKUP(A169,Tabla1[],2,FALSE)</f>
        <v>UTILES MENORES MEDICOS-QUIRURGICOS</v>
      </c>
      <c r="G169" s="3" t="s">
        <v>18</v>
      </c>
      <c r="H169" t="str">
        <f>+VLOOKUP(G169,Tabla1[],2,FALSE)</f>
        <v>PRODUCTOS MEDICINALES PARA USO HUMANO</v>
      </c>
    </row>
    <row r="170" spans="1:8" x14ac:dyDescent="0.25">
      <c r="A170" s="20" t="s">
        <v>105</v>
      </c>
      <c r="B170" t="str">
        <f>+VLOOKUP(A170,Tabla1[],2,FALSE)</f>
        <v>MUEBLES, EQUIPOS DE OFICINA Y ESTANTERÍA</v>
      </c>
      <c r="G170" s="3" t="s">
        <v>18</v>
      </c>
      <c r="H170" t="str">
        <f>+VLOOKUP(G170,Tabla1[],2,FALSE)</f>
        <v>PRODUCTOS MEDICINALES PARA USO HUMANO</v>
      </c>
    </row>
    <row r="171" spans="1:8" x14ac:dyDescent="0.25">
      <c r="A171" s="20" t="s">
        <v>35</v>
      </c>
      <c r="B171" t="str">
        <f>+VLOOKUP(A171,Tabla1[],2,FALSE)</f>
        <v>PRODUCTOS QUIMICO DE USO PERSONAL</v>
      </c>
      <c r="G171" s="3" t="s">
        <v>18</v>
      </c>
      <c r="H171" t="str">
        <f>+VLOOKUP(G171,Tabla1[],2,FALSE)</f>
        <v>PRODUCTOS MEDICINALES PARA USO HUMANO</v>
      </c>
    </row>
    <row r="172" spans="1:8" x14ac:dyDescent="0.25">
      <c r="A172" s="20" t="s">
        <v>11</v>
      </c>
      <c r="B172" t="str">
        <f>+VLOOKUP(A172,Tabla1[],2,FALSE)</f>
        <v>MATERIAL PARA LIMPIEZA</v>
      </c>
      <c r="G172" s="3" t="s">
        <v>18</v>
      </c>
      <c r="H172" t="str">
        <f>+VLOOKUP(G172,Tabla1[],2,FALSE)</f>
        <v>PRODUCTOS MEDICINALES PARA USO HUMANO</v>
      </c>
    </row>
    <row r="173" spans="1:8" x14ac:dyDescent="0.25">
      <c r="A173" s="20" t="s">
        <v>11</v>
      </c>
      <c r="B173" t="str">
        <f>+VLOOKUP(A173,Tabla1[],2,FALSE)</f>
        <v>MATERIAL PARA LIMPIEZA</v>
      </c>
      <c r="G173" s="3" t="s">
        <v>24</v>
      </c>
      <c r="H173" t="str">
        <f>+VLOOKUP(G173,Tabla1[],2,FALSE)</f>
        <v>ALIMENTOS Y BEBIDA PARA PERSONA</v>
      </c>
    </row>
    <row r="174" spans="1:8" x14ac:dyDescent="0.25">
      <c r="A174" s="20" t="s">
        <v>254</v>
      </c>
      <c r="B174" t="e">
        <f>+VLOOKUP(A174,Tabla1[],2,FALSE)</f>
        <v>#N/A</v>
      </c>
      <c r="G174" s="3" t="s">
        <v>24</v>
      </c>
      <c r="H174" t="str">
        <f>+VLOOKUP(G174,Tabla1[],2,FALSE)</f>
        <v>ALIMENTOS Y BEBIDA PARA PERSONA</v>
      </c>
    </row>
    <row r="175" spans="1:8" x14ac:dyDescent="0.25">
      <c r="A175" s="20" t="s">
        <v>28</v>
      </c>
      <c r="B175" t="str">
        <f>+VLOOKUP(A175,Tabla1[],2,FALSE)</f>
        <v>EQUIPOS DE TECNOLOGIA DE LA INFORMACION Y COMUNICACIÓN</v>
      </c>
      <c r="G175" s="3" t="s">
        <v>13</v>
      </c>
      <c r="H175" t="str">
        <f>+VLOOKUP(G175,Tabla1[],2,FALSE)</f>
        <v>UTILES MENORES MEDICOS-QUIRURGICOS</v>
      </c>
    </row>
    <row r="176" spans="1:8" x14ac:dyDescent="0.25">
      <c r="A176" s="20" t="s">
        <v>18</v>
      </c>
      <c r="B176" t="str">
        <f>+VLOOKUP(A176,Tabla1[],2,FALSE)</f>
        <v>PRODUCTOS MEDICINALES PARA USO HUMANO</v>
      </c>
      <c r="G176" s="3" t="s">
        <v>13</v>
      </c>
      <c r="H176" t="str">
        <f>+VLOOKUP(G176,Tabla1[],2,FALSE)</f>
        <v>UTILES MENORES MEDICOS-QUIRURGICOS</v>
      </c>
    </row>
    <row r="177" spans="1:8" x14ac:dyDescent="0.25">
      <c r="A177" s="20" t="s">
        <v>13</v>
      </c>
      <c r="B177" t="str">
        <f>+VLOOKUP(A177,Tabla1[],2,FALSE)</f>
        <v>UTILES MENORES MEDICOS-QUIRURGICOS</v>
      </c>
      <c r="G177" s="3" t="s">
        <v>113</v>
      </c>
      <c r="H177" t="str">
        <f>+VLOOKUP(G177,Tabla1[],2,FALSE)</f>
        <v>ALQUILER DE EQUIPOS MÉDICOS, SANITARIOS Y DE LABORATORIOS</v>
      </c>
    </row>
    <row r="178" spans="1:8" x14ac:dyDescent="0.25">
      <c r="A178" s="20" t="s">
        <v>19</v>
      </c>
      <c r="B178" t="str">
        <f>+VLOOKUP(A178,Tabla1[],2,FALSE)</f>
        <v>PAPEL DE ESCRITORIO</v>
      </c>
      <c r="G178" s="3" t="s">
        <v>100</v>
      </c>
      <c r="H178" t="str">
        <f>+VLOOKUP(G178,Tabla1[],2,FALSE)</f>
        <v>IMPRESIÓN, ENCUADERNACIÓN Y ROTULACIÓN</v>
      </c>
    </row>
    <row r="179" spans="1:8" x14ac:dyDescent="0.25">
      <c r="A179" s="20" t="s">
        <v>45</v>
      </c>
      <c r="B179" t="str">
        <f>+VLOOKUP(A179,Tabla1[],2,FALSE)</f>
        <v>MANTENIMIENTO Y REP DE ELEVADORES</v>
      </c>
      <c r="G179" s="3" t="s">
        <v>100</v>
      </c>
      <c r="H179" t="str">
        <f>+VLOOKUP(G179,Tabla1[],2,FALSE)</f>
        <v>IMPRESIÓN, ENCUADERNACIÓN Y ROTULACIÓN</v>
      </c>
    </row>
    <row r="180" spans="1:8" x14ac:dyDescent="0.25">
      <c r="A180" s="20" t="s">
        <v>111</v>
      </c>
      <c r="B180" t="str">
        <f>+VLOOKUP(A180,Tabla1[],2,FALSE)</f>
        <v>PRODUCTOS DE ARTES GRÁFICAS</v>
      </c>
      <c r="G180" s="3" t="s">
        <v>100</v>
      </c>
      <c r="H180" t="str">
        <f>+VLOOKUP(G180,Tabla1[],2,FALSE)</f>
        <v>IMPRESIÓN, ENCUADERNACIÓN Y ROTULACIÓN</v>
      </c>
    </row>
    <row r="181" spans="1:8" x14ac:dyDescent="0.25">
      <c r="A181" s="20" t="s">
        <v>255</v>
      </c>
      <c r="B181" t="e">
        <f>+VLOOKUP(A181,Tabla1[],2,FALSE)</f>
        <v>#N/A</v>
      </c>
      <c r="G181" s="3" t="s">
        <v>13</v>
      </c>
      <c r="H181" t="str">
        <f>+VLOOKUP(G181,Tabla1[],2,FALSE)</f>
        <v>UTILES MENORES MEDICOS-QUIRURGICOS</v>
      </c>
    </row>
    <row r="182" spans="1:8" x14ac:dyDescent="0.25">
      <c r="A182" s="20" t="s">
        <v>211</v>
      </c>
      <c r="B182" t="e">
        <f>+VLOOKUP(A182,Tabla1[],2,FALSE)</f>
        <v>#N/A</v>
      </c>
      <c r="G182" s="3" t="s">
        <v>24</v>
      </c>
      <c r="H182" t="str">
        <f>+VLOOKUP(G182,Tabla1[],2,FALSE)</f>
        <v>ALIMENTOS Y BEBIDA PARA PERSONA</v>
      </c>
    </row>
    <row r="183" spans="1:8" x14ac:dyDescent="0.25">
      <c r="A183" s="20" t="s">
        <v>32</v>
      </c>
      <c r="B183" t="str">
        <f>+VLOOKUP(A183,Tabla1[],2,FALSE)</f>
        <v>SERVICIO DE MANTENIMIENTO, REPARACION, DESMONTE E INSTALACION DE MAQUINAS Y EQUIPOS</v>
      </c>
      <c r="G183" s="3" t="s">
        <v>23</v>
      </c>
      <c r="H183" t="str">
        <f>+VLOOKUP(G183,Tabla1[],2,FALSE)</f>
        <v>PINTURAS</v>
      </c>
    </row>
    <row r="184" spans="1:8" x14ac:dyDescent="0.25">
      <c r="A184" s="20" t="s">
        <v>13</v>
      </c>
      <c r="B184" t="str">
        <f>+VLOOKUP(A184,Tabla1[],2,FALSE)</f>
        <v>UTILES MENORES MEDICOS-QUIRURGICOS</v>
      </c>
      <c r="G184" s="3" t="s">
        <v>24</v>
      </c>
      <c r="H184" t="str">
        <f>+VLOOKUP(G184,Tabla1[],2,FALSE)</f>
        <v>ALIMENTOS Y BEBIDA PARA PERSONA</v>
      </c>
    </row>
    <row r="185" spans="1:8" x14ac:dyDescent="0.25">
      <c r="A185" s="20" t="s">
        <v>13</v>
      </c>
      <c r="B185" t="str">
        <f>+VLOOKUP(A185,Tabla1[],2,FALSE)</f>
        <v>UTILES MENORES MEDICOS-QUIRURGICOS</v>
      </c>
      <c r="G185" s="3" t="s">
        <v>101</v>
      </c>
      <c r="H185" t="str">
        <f>+VLOOKUP(G185,Tabla1[],2,FALSE)</f>
        <v>EQUIPOS DE SEGURIDAD</v>
      </c>
    </row>
    <row r="186" spans="1:8" x14ac:dyDescent="0.25">
      <c r="A186" s="20" t="s">
        <v>18</v>
      </c>
      <c r="B186" t="str">
        <f>+VLOOKUP(A186,Tabla1[],2,FALSE)</f>
        <v>PRODUCTOS MEDICINALES PARA USO HUMANO</v>
      </c>
      <c r="G186" s="3" t="s">
        <v>13</v>
      </c>
      <c r="H186" t="str">
        <f>+VLOOKUP(G186,Tabla1[],2,FALSE)</f>
        <v>UTILES MENORES MEDICOS-QUIRURGICOS</v>
      </c>
    </row>
    <row r="187" spans="1:8" x14ac:dyDescent="0.25">
      <c r="A187" s="20" t="s">
        <v>18</v>
      </c>
      <c r="B187" t="str">
        <f>+VLOOKUP(A187,Tabla1[],2,FALSE)</f>
        <v>PRODUCTOS MEDICINALES PARA USO HUMANO</v>
      </c>
      <c r="G187" s="3" t="s">
        <v>18</v>
      </c>
      <c r="H187" t="str">
        <f>+VLOOKUP(G187,Tabla1[],2,FALSE)</f>
        <v>PRODUCTOS MEDICINALES PARA USO HUMANO</v>
      </c>
    </row>
    <row r="188" spans="1:8" x14ac:dyDescent="0.25">
      <c r="A188" s="20" t="s">
        <v>36</v>
      </c>
      <c r="B188" t="str">
        <f>+VLOOKUP(A188,Tabla1[],2,FALSE)</f>
        <v>GAS GLP</v>
      </c>
      <c r="G188" s="3" t="s">
        <v>18</v>
      </c>
      <c r="H188" t="str">
        <f>+VLOOKUP(G188,Tabla1[],2,FALSE)</f>
        <v>PRODUCTOS MEDICINALES PARA USO HUMANO</v>
      </c>
    </row>
    <row r="189" spans="1:8" x14ac:dyDescent="0.25">
      <c r="A189" s="20" t="s">
        <v>24</v>
      </c>
      <c r="B189" t="str">
        <f>+VLOOKUP(A189,Tabla1[],2,FALSE)</f>
        <v>ALIMENTOS Y BEBIDA PARA PERSONA</v>
      </c>
      <c r="G189" s="3" t="s">
        <v>34</v>
      </c>
      <c r="H189" t="str">
        <f>+VLOOKUP(G189,Tabla1[],2,FALSE)</f>
        <v>UTILES DE COCINA Y COMEDOR</v>
      </c>
    </row>
    <row r="190" spans="1:8" x14ac:dyDescent="0.25">
      <c r="A190" s="20" t="s">
        <v>24</v>
      </c>
      <c r="B190" t="str">
        <f>+VLOOKUP(A190,Tabla1[],2,FALSE)</f>
        <v>ALIMENTOS Y BEBIDA PARA PERSONA</v>
      </c>
      <c r="G190" s="3" t="s">
        <v>12</v>
      </c>
      <c r="H190" t="str">
        <f>+VLOOKUP(G190,Tabla1[],2,FALSE)</f>
        <v>UTILES Y MATERIALES DE OFICINA E INFORMATICA</v>
      </c>
    </row>
    <row r="191" spans="1:8" x14ac:dyDescent="0.25">
      <c r="A191" s="20" t="s">
        <v>35</v>
      </c>
      <c r="B191" t="str">
        <f>+VLOOKUP(A191,Tabla1[],2,FALSE)</f>
        <v>PRODUCTOS QUIMICO DE USO PERSONAL</v>
      </c>
      <c r="G191" s="3" t="s">
        <v>34</v>
      </c>
      <c r="H191" t="str">
        <f>+VLOOKUP(G191,Tabla1[],2,FALSE)</f>
        <v>UTILES DE COCINA Y COMEDOR</v>
      </c>
    </row>
    <row r="192" spans="1:8" x14ac:dyDescent="0.25">
      <c r="A192" s="20" t="s">
        <v>35</v>
      </c>
      <c r="B192" t="str">
        <f>+VLOOKUP(A192,Tabla1[],2,FALSE)</f>
        <v>PRODUCTOS QUIMICO DE USO PERSONAL</v>
      </c>
      <c r="G192" s="3" t="s">
        <v>30</v>
      </c>
      <c r="H192" t="str">
        <f>+VLOOKUP(G192,Tabla1[],2,FALSE)</f>
        <v>ARTICULOS PLASTICOS</v>
      </c>
    </row>
    <row r="193" spans="1:8" x14ac:dyDescent="0.25">
      <c r="A193" s="20" t="s">
        <v>35</v>
      </c>
      <c r="B193" t="str">
        <f>+VLOOKUP(A193,Tabla1[],2,FALSE)</f>
        <v>PRODUCTOS QUIMICO DE USO PERSONAL</v>
      </c>
      <c r="G193" s="3" t="s">
        <v>24</v>
      </c>
      <c r="H193" t="str">
        <f>+VLOOKUP(G193,Tabla1[],2,FALSE)</f>
        <v>ALIMENTOS Y BEBIDA PARA PERSONA</v>
      </c>
    </row>
    <row r="194" spans="1:8" x14ac:dyDescent="0.25">
      <c r="A194" s="20" t="s">
        <v>35</v>
      </c>
      <c r="B194" t="str">
        <f>+VLOOKUP(A194,Tabla1[],2,FALSE)</f>
        <v>PRODUCTOS QUIMICO DE USO PERSONAL</v>
      </c>
      <c r="G194" s="3" t="s">
        <v>24</v>
      </c>
      <c r="H194" t="str">
        <f>+VLOOKUP(G194,Tabla1[],2,FALSE)</f>
        <v>ALIMENTOS Y BEBIDA PARA PERSONA</v>
      </c>
    </row>
    <row r="195" spans="1:8" x14ac:dyDescent="0.25">
      <c r="A195" s="20" t="s">
        <v>35</v>
      </c>
      <c r="B195" t="str">
        <f>+VLOOKUP(A195,Tabla1[],2,FALSE)</f>
        <v>PRODUCTOS QUIMICO DE USO PERSONAL</v>
      </c>
      <c r="G195" s="3" t="s">
        <v>24</v>
      </c>
      <c r="H195" t="str">
        <f>+VLOOKUP(G195,Tabla1[],2,FALSE)</f>
        <v>ALIMENTOS Y BEBIDA PARA PERSONA</v>
      </c>
    </row>
    <row r="196" spans="1:8" x14ac:dyDescent="0.25">
      <c r="A196" s="20" t="s">
        <v>35</v>
      </c>
      <c r="B196" t="str">
        <f>+VLOOKUP(A196,Tabla1[],2,FALSE)</f>
        <v>PRODUCTOS QUIMICO DE USO PERSONAL</v>
      </c>
      <c r="G196" s="3" t="s">
        <v>24</v>
      </c>
      <c r="H196" t="str">
        <f>+VLOOKUP(G196,Tabla1[],2,FALSE)</f>
        <v>ALIMENTOS Y BEBIDA PARA PERSONA</v>
      </c>
    </row>
    <row r="197" spans="1:8" x14ac:dyDescent="0.25">
      <c r="A197" s="20" t="s">
        <v>13</v>
      </c>
      <c r="B197" t="str">
        <f>+VLOOKUP(A197,Tabla1[],2,FALSE)</f>
        <v>UTILES MENORES MEDICOS-QUIRURGICOS</v>
      </c>
      <c r="G197" s="3" t="s">
        <v>24</v>
      </c>
      <c r="H197" t="str">
        <f>+VLOOKUP(G197,Tabla1[],2,FALSE)</f>
        <v>ALIMENTOS Y BEBIDA PARA PERSONA</v>
      </c>
    </row>
    <row r="198" spans="1:8" x14ac:dyDescent="0.25">
      <c r="A198" s="20" t="s">
        <v>24</v>
      </c>
      <c r="B198" t="str">
        <f>+VLOOKUP(A198,Tabla1[],2,FALSE)</f>
        <v>ALIMENTOS Y BEBIDA PARA PERSONA</v>
      </c>
      <c r="G198" s="3" t="s">
        <v>24</v>
      </c>
      <c r="H198" t="str">
        <f>+VLOOKUP(G198,Tabla1[],2,FALSE)</f>
        <v>ALIMENTOS Y BEBIDA PARA PERSONA</v>
      </c>
    </row>
    <row r="199" spans="1:8" x14ac:dyDescent="0.25">
      <c r="A199" s="20" t="s">
        <v>24</v>
      </c>
      <c r="B199" t="str">
        <f>+VLOOKUP(A199,Tabla1[],2,FALSE)</f>
        <v>ALIMENTOS Y BEBIDA PARA PERSONA</v>
      </c>
      <c r="G199" s="3" t="s">
        <v>13</v>
      </c>
      <c r="H199" t="str">
        <f>+VLOOKUP(G199,Tabla1[],2,FALSE)</f>
        <v>UTILES MENORES MEDICOS-QUIRURGICOS</v>
      </c>
    </row>
    <row r="200" spans="1:8" x14ac:dyDescent="0.25">
      <c r="A200" s="20" t="s">
        <v>24</v>
      </c>
      <c r="B200" t="str">
        <f>+VLOOKUP(A200,Tabla1[],2,FALSE)</f>
        <v>ALIMENTOS Y BEBIDA PARA PERSONA</v>
      </c>
      <c r="G200" s="3" t="s">
        <v>13</v>
      </c>
      <c r="H200" t="str">
        <f>+VLOOKUP(G200,Tabla1[],2,FALSE)</f>
        <v>UTILES MENORES MEDICOS-QUIRURGICOS</v>
      </c>
    </row>
    <row r="201" spans="1:8" x14ac:dyDescent="0.25">
      <c r="A201" s="20" t="s">
        <v>24</v>
      </c>
      <c r="B201" t="str">
        <f>+VLOOKUP(A201,Tabla1[],2,FALSE)</f>
        <v>ALIMENTOS Y BEBIDA PARA PERSONA</v>
      </c>
      <c r="G201" s="3" t="s">
        <v>13</v>
      </c>
      <c r="H201" t="str">
        <f>+VLOOKUP(G201,Tabla1[],2,FALSE)</f>
        <v>UTILES MENORES MEDICOS-QUIRURGICOS</v>
      </c>
    </row>
    <row r="202" spans="1:8" x14ac:dyDescent="0.25">
      <c r="A202" s="20" t="s">
        <v>24</v>
      </c>
      <c r="B202" t="str">
        <f>+VLOOKUP(A202,Tabla1[],2,FALSE)</f>
        <v>ALIMENTOS Y BEBIDA PARA PERSONA</v>
      </c>
      <c r="G202" s="3" t="s">
        <v>13</v>
      </c>
      <c r="H202" t="str">
        <f>+VLOOKUP(G202,Tabla1[],2,FALSE)</f>
        <v>UTILES MENORES MEDICOS-QUIRURGICOS</v>
      </c>
    </row>
    <row r="203" spans="1:8" x14ac:dyDescent="0.25">
      <c r="A203" s="20" t="s">
        <v>24</v>
      </c>
      <c r="B203" t="str">
        <f>+VLOOKUP(A203,Tabla1[],2,FALSE)</f>
        <v>ALIMENTOS Y BEBIDA PARA PERSONA</v>
      </c>
      <c r="G203" s="3" t="s">
        <v>13</v>
      </c>
      <c r="H203" t="str">
        <f>+VLOOKUP(G203,Tabla1[],2,FALSE)</f>
        <v>UTILES MENORES MEDICOS-QUIRURGICOS</v>
      </c>
    </row>
    <row r="204" spans="1:8" x14ac:dyDescent="0.25">
      <c r="A204" s="20" t="s">
        <v>33</v>
      </c>
      <c r="B204" t="str">
        <f>+VLOOKUP(A204,Tabla1[],2,FALSE)</f>
        <v>PRODUCTO DE PAPEL Y CARBON</v>
      </c>
      <c r="G204" s="3" t="s">
        <v>103</v>
      </c>
      <c r="H204" t="str">
        <f>+VLOOKUP(G204,Tabla1[],2,FALSE)</f>
        <v>PRODUCTOS MEDICINALES PARA USO VETERINARIO</v>
      </c>
    </row>
    <row r="205" spans="1:8" x14ac:dyDescent="0.25">
      <c r="A205" s="20" t="s">
        <v>24</v>
      </c>
      <c r="B205" t="str">
        <f>+VLOOKUP(A205,Tabla1[],2,FALSE)</f>
        <v>ALIMENTOS Y BEBIDA PARA PERSONA</v>
      </c>
      <c r="G205" s="3" t="s">
        <v>35</v>
      </c>
      <c r="H205" t="str">
        <f>+VLOOKUP(G205,Tabla1[],2,FALSE)</f>
        <v>PRODUCTOS QUIMICO DE USO PERSONAL</v>
      </c>
    </row>
    <row r="206" spans="1:8" x14ac:dyDescent="0.25">
      <c r="A206" s="20" t="s">
        <v>34</v>
      </c>
      <c r="B206" t="str">
        <f>+VLOOKUP(A206,Tabla1[],2,FALSE)</f>
        <v>UTILES DE COCINA Y COMEDOR</v>
      </c>
      <c r="G206" s="3" t="s">
        <v>13</v>
      </c>
      <c r="H206" t="str">
        <f>+VLOOKUP(G206,Tabla1[],2,FALSE)</f>
        <v>UTILES MENORES MEDICOS-QUIRURGICOS</v>
      </c>
    </row>
    <row r="207" spans="1:8" x14ac:dyDescent="0.25">
      <c r="A207" s="20" t="s">
        <v>24</v>
      </c>
      <c r="B207" t="str">
        <f>+VLOOKUP(A207,Tabla1[],2,FALSE)</f>
        <v>ALIMENTOS Y BEBIDA PARA PERSONA</v>
      </c>
      <c r="G207" s="3" t="s">
        <v>13</v>
      </c>
      <c r="H207" t="str">
        <f>+VLOOKUP(G207,Tabla1[],2,FALSE)</f>
        <v>UTILES MENORES MEDICOS-QUIRURGICOS</v>
      </c>
    </row>
    <row r="208" spans="1:8" x14ac:dyDescent="0.25">
      <c r="A208" s="20" t="s">
        <v>11</v>
      </c>
      <c r="B208" t="str">
        <f>+VLOOKUP(A208,Tabla1[],2,FALSE)</f>
        <v>MATERIAL PARA LIMPIEZA</v>
      </c>
      <c r="G208" s="3" t="s">
        <v>18</v>
      </c>
      <c r="H208" t="str">
        <f>+VLOOKUP(G208,Tabla1[],2,FALSE)</f>
        <v>PRODUCTOS MEDICINALES PARA USO HUMANO</v>
      </c>
    </row>
    <row r="209" spans="1:8" x14ac:dyDescent="0.25">
      <c r="A209" s="20" t="s">
        <v>41</v>
      </c>
      <c r="B209" t="str">
        <f>+VLOOKUP(A209,Tabla1[],2,FALSE)</f>
        <v>REPUESTOS</v>
      </c>
      <c r="G209" s="3" t="s">
        <v>18</v>
      </c>
      <c r="H209" t="str">
        <f>+VLOOKUP(G209,Tabla1[],2,FALSE)</f>
        <v>PRODUCTOS MEDICINALES PARA USO HUMANO</v>
      </c>
    </row>
    <row r="210" spans="1:8" x14ac:dyDescent="0.25">
      <c r="A210" s="20" t="s">
        <v>24</v>
      </c>
      <c r="B210" t="str">
        <f>+VLOOKUP(A210,Tabla1[],2,FALSE)</f>
        <v>ALIMENTOS Y BEBIDA PARA PERSONA</v>
      </c>
      <c r="G210" s="3" t="s">
        <v>13</v>
      </c>
      <c r="H210" t="str">
        <f>+VLOOKUP(G210,Tabla1[],2,FALSE)</f>
        <v>UTILES MENORES MEDICOS-QUIRURGICOS</v>
      </c>
    </row>
    <row r="211" spans="1:8" x14ac:dyDescent="0.25">
      <c r="A211" s="20" t="s">
        <v>24</v>
      </c>
      <c r="B211" t="str">
        <f>+VLOOKUP(A211,Tabla1[],2,FALSE)</f>
        <v>ALIMENTOS Y BEBIDA PARA PERSONA</v>
      </c>
      <c r="G211" s="3" t="s">
        <v>18</v>
      </c>
      <c r="H211" t="str">
        <f>+VLOOKUP(G211,Tabla1[],2,FALSE)</f>
        <v>PRODUCTOS MEDICINALES PARA USO HUMANO</v>
      </c>
    </row>
    <row r="212" spans="1:8" x14ac:dyDescent="0.25">
      <c r="A212" s="20" t="s">
        <v>24</v>
      </c>
      <c r="B212" t="str">
        <f>+VLOOKUP(A212,Tabla1[],2,FALSE)</f>
        <v>ALIMENTOS Y BEBIDA PARA PERSONA</v>
      </c>
      <c r="G212" s="3" t="s">
        <v>13</v>
      </c>
      <c r="H212" t="str">
        <f>+VLOOKUP(G212,Tabla1[],2,FALSE)</f>
        <v>UTILES MENORES MEDICOS-QUIRURGICOS</v>
      </c>
    </row>
    <row r="213" spans="1:8" x14ac:dyDescent="0.25">
      <c r="A213" s="20" t="s">
        <v>24</v>
      </c>
      <c r="B213" t="str">
        <f>+VLOOKUP(A213,Tabla1[],2,FALSE)</f>
        <v>ALIMENTOS Y BEBIDA PARA PERSONA</v>
      </c>
      <c r="G213" s="3" t="s">
        <v>18</v>
      </c>
      <c r="H213" t="str">
        <f>+VLOOKUP(G213,Tabla1[],2,FALSE)</f>
        <v>PRODUCTOS MEDICINALES PARA USO HUMANO</v>
      </c>
    </row>
    <row r="214" spans="1:8" x14ac:dyDescent="0.25">
      <c r="A214" s="20" t="s">
        <v>170</v>
      </c>
      <c r="B214" t="e">
        <f>+VLOOKUP(A214,Tabla1[],2,FALSE)</f>
        <v>#N/A</v>
      </c>
      <c r="G214" s="3" t="s">
        <v>18</v>
      </c>
      <c r="H214" t="str">
        <f>+VLOOKUP(G214,Tabla1[],2,FALSE)</f>
        <v>PRODUCTOS MEDICINALES PARA USO HUMANO</v>
      </c>
    </row>
    <row r="215" spans="1:8" x14ac:dyDescent="0.25">
      <c r="A215" s="20" t="s">
        <v>170</v>
      </c>
      <c r="B215" t="e">
        <f>+VLOOKUP(A215,Tabla1[],2,FALSE)</f>
        <v>#N/A</v>
      </c>
      <c r="G215" s="3" t="s">
        <v>18</v>
      </c>
      <c r="H215" t="str">
        <f>+VLOOKUP(G215,Tabla1[],2,FALSE)</f>
        <v>PRODUCTOS MEDICINALES PARA USO HUMANO</v>
      </c>
    </row>
    <row r="216" spans="1:8" x14ac:dyDescent="0.25">
      <c r="A216" s="20" t="s">
        <v>170</v>
      </c>
      <c r="B216" t="e">
        <f>+VLOOKUP(A216,Tabla1[],2,FALSE)</f>
        <v>#N/A</v>
      </c>
      <c r="G216" s="3" t="s">
        <v>18</v>
      </c>
      <c r="H216" t="str">
        <f>+VLOOKUP(G216,Tabla1[],2,FALSE)</f>
        <v>PRODUCTOS MEDICINALES PARA USO HUMANO</v>
      </c>
    </row>
    <row r="217" spans="1:8" x14ac:dyDescent="0.25">
      <c r="A217" s="20" t="s">
        <v>170</v>
      </c>
      <c r="B217" t="e">
        <f>+VLOOKUP(A217,Tabla1[],2,FALSE)</f>
        <v>#N/A</v>
      </c>
      <c r="G217" s="3" t="s">
        <v>18</v>
      </c>
      <c r="H217" t="str">
        <f>+VLOOKUP(G217,Tabla1[],2,FALSE)</f>
        <v>PRODUCTOS MEDICINALES PARA USO HUMANO</v>
      </c>
    </row>
    <row r="218" spans="1:8" x14ac:dyDescent="0.25">
      <c r="A218" s="20" t="s">
        <v>24</v>
      </c>
      <c r="B218" t="str">
        <f>+VLOOKUP(A218,Tabla1[],2,FALSE)</f>
        <v>ALIMENTOS Y BEBIDA PARA PERSONA</v>
      </c>
      <c r="G218" s="3" t="s">
        <v>18</v>
      </c>
      <c r="H218" t="str">
        <f>+VLOOKUP(G218,Tabla1[],2,FALSE)</f>
        <v>PRODUCTOS MEDICINALES PARA USO HUMANO</v>
      </c>
    </row>
    <row r="219" spans="1:8" x14ac:dyDescent="0.25">
      <c r="A219" s="20" t="s">
        <v>13</v>
      </c>
      <c r="B219" t="str">
        <f>+VLOOKUP(A219,Tabla1[],2,FALSE)</f>
        <v>UTILES MENORES MEDICOS-QUIRURGICOS</v>
      </c>
      <c r="G219" s="3" t="s">
        <v>18</v>
      </c>
      <c r="H219" t="str">
        <f>+VLOOKUP(G219,Tabla1[],2,FALSE)</f>
        <v>PRODUCTOS MEDICINALES PARA USO HUMANO</v>
      </c>
    </row>
    <row r="220" spans="1:8" x14ac:dyDescent="0.25">
      <c r="A220" s="20" t="s">
        <v>10</v>
      </c>
      <c r="B220" t="str">
        <f>+VLOOKUP(A220,Tabla1[],2,FALSE)</f>
        <v>PRODUCTOR Y UTILES VARIOS NO IDENTIFICADOS</v>
      </c>
      <c r="G220" s="3" t="s">
        <v>18</v>
      </c>
      <c r="H220" t="str">
        <f>+VLOOKUP(G220,Tabla1[],2,FALSE)</f>
        <v>PRODUCTOS MEDICINALES PARA USO HUMANO</v>
      </c>
    </row>
    <row r="221" spans="1:8" x14ac:dyDescent="0.25">
      <c r="A221" s="29"/>
      <c r="B221" s="30"/>
      <c r="G221" s="3"/>
    </row>
    <row r="222" spans="1:8" x14ac:dyDescent="0.25">
      <c r="A222" s="20" t="s">
        <v>12</v>
      </c>
      <c r="B222" t="str">
        <f>+VLOOKUP(A222,Tabla1[],2,FALSE)</f>
        <v>UTILES Y MATERIALES DE OFICINA E INFORMATICA</v>
      </c>
      <c r="G222" s="3" t="s">
        <v>13</v>
      </c>
      <c r="H222" t="str">
        <f>+VLOOKUP(G222,Tabla1[],2,FALSE)</f>
        <v>UTILES MENORES MEDICOS-QUIRURGICOS</v>
      </c>
    </row>
    <row r="223" spans="1:8" x14ac:dyDescent="0.25">
      <c r="A223" s="20" t="s">
        <v>13</v>
      </c>
      <c r="B223" t="str">
        <f>+VLOOKUP(A223,Tabla1[],2,FALSE)</f>
        <v>UTILES MENORES MEDICOS-QUIRURGICOS</v>
      </c>
      <c r="G223" s="3" t="s">
        <v>18</v>
      </c>
      <c r="H223" t="str">
        <f>+VLOOKUP(G223,Tabla1[],2,FALSE)</f>
        <v>PRODUCTOS MEDICINALES PARA USO HUMANO</v>
      </c>
    </row>
    <row r="224" spans="1:8" x14ac:dyDescent="0.25">
      <c r="A224" s="20" t="s">
        <v>13</v>
      </c>
      <c r="B224" t="str">
        <f>+VLOOKUP(A224,Tabla1[],2,FALSE)</f>
        <v>UTILES MENORES MEDICOS-QUIRURGICOS</v>
      </c>
      <c r="G224" s="3" t="s">
        <v>18</v>
      </c>
      <c r="H224" t="str">
        <f>+VLOOKUP(G224,Tabla1[],2,FALSE)</f>
        <v>PRODUCTOS MEDICINALES PARA USO HUMANO</v>
      </c>
    </row>
    <row r="225" spans="1:8" x14ac:dyDescent="0.25">
      <c r="A225" s="20" t="s">
        <v>182</v>
      </c>
      <c r="B225" t="e">
        <f>+VLOOKUP(A225,Tabla1[],2,FALSE)</f>
        <v>#N/A</v>
      </c>
      <c r="G225" s="3" t="s">
        <v>18</v>
      </c>
      <c r="H225" t="str">
        <f>+VLOOKUP(G225,Tabla1[],2,FALSE)</f>
        <v>PRODUCTOS MEDICINALES PARA USO HUMANO</v>
      </c>
    </row>
    <row r="226" spans="1:8" x14ac:dyDescent="0.25">
      <c r="A226" s="20" t="s">
        <v>18</v>
      </c>
      <c r="B226" t="str">
        <f>+VLOOKUP(A226,Tabla1[],2,FALSE)</f>
        <v>PRODUCTOS MEDICINALES PARA USO HUMANO</v>
      </c>
      <c r="G226" s="3" t="s">
        <v>18</v>
      </c>
      <c r="H226" t="str">
        <f>+VLOOKUP(G226,Tabla1[],2,FALSE)</f>
        <v>PRODUCTOS MEDICINALES PARA USO HUMANO</v>
      </c>
    </row>
    <row r="227" spans="1:8" x14ac:dyDescent="0.25">
      <c r="A227" s="20" t="s">
        <v>35</v>
      </c>
      <c r="B227" t="str">
        <f>+VLOOKUP(A227,Tabla1[],2,FALSE)</f>
        <v>PRODUCTOS QUIMICO DE USO PERSONAL</v>
      </c>
      <c r="G227" s="3" t="s">
        <v>18</v>
      </c>
      <c r="H227" t="str">
        <f>+VLOOKUP(G227,Tabla1[],2,FALSE)</f>
        <v>PRODUCTOS MEDICINALES PARA USO HUMANO</v>
      </c>
    </row>
    <row r="228" spans="1:8" x14ac:dyDescent="0.25">
      <c r="A228" s="20" t="s">
        <v>115</v>
      </c>
      <c r="B228" t="e">
        <f>+VLOOKUP(A228,Tabla1[],2,FALSE)</f>
        <v>#N/A</v>
      </c>
      <c r="G228" s="3" t="s">
        <v>13</v>
      </c>
      <c r="H228" t="str">
        <f>+VLOOKUP(G228,Tabla1[],2,FALSE)</f>
        <v>UTILES MENORES MEDICOS-QUIRURGICOS</v>
      </c>
    </row>
    <row r="229" spans="1:8" x14ac:dyDescent="0.25">
      <c r="A229" s="20" t="s">
        <v>25</v>
      </c>
      <c r="B229" t="str">
        <f>+VLOOKUP(A229,Tabla1[],2,FALSE)</f>
        <v>SERVICIO DE CAPACITACION</v>
      </c>
      <c r="G229" s="3" t="s">
        <v>18</v>
      </c>
      <c r="H229" t="str">
        <f>+VLOOKUP(G229,Tabla1[],2,FALSE)</f>
        <v>PRODUCTOS MEDICINALES PARA USO HUMANO</v>
      </c>
    </row>
    <row r="230" spans="1:8" x14ac:dyDescent="0.25">
      <c r="A230" s="20" t="s">
        <v>183</v>
      </c>
      <c r="B230" t="e">
        <f>+VLOOKUP(A230,Tabla1[],2,FALSE)</f>
        <v>#N/A</v>
      </c>
      <c r="G230" s="3" t="s">
        <v>13</v>
      </c>
      <c r="H230" t="str">
        <f>+VLOOKUP(G230,Tabla1[],2,FALSE)</f>
        <v>UTILES MENORES MEDICOS-QUIRURGICOS</v>
      </c>
    </row>
    <row r="231" spans="1:8" x14ac:dyDescent="0.25">
      <c r="A231" s="20" t="s">
        <v>13</v>
      </c>
      <c r="B231" t="str">
        <f>+VLOOKUP(A231,Tabla1[],2,FALSE)</f>
        <v>UTILES MENORES MEDICOS-QUIRURGICOS</v>
      </c>
      <c r="G231" s="3" t="s">
        <v>18</v>
      </c>
      <c r="H231" t="str">
        <f>+VLOOKUP(G231,Tabla1[],2,FALSE)</f>
        <v>PRODUCTOS MEDICINALES PARA USO HUMANO</v>
      </c>
    </row>
    <row r="232" spans="1:8" x14ac:dyDescent="0.25">
      <c r="A232" s="20" t="s">
        <v>18</v>
      </c>
      <c r="B232" t="str">
        <f>+VLOOKUP(A232,Tabla1[],2,FALSE)</f>
        <v>PRODUCTOS MEDICINALES PARA USO HUMANO</v>
      </c>
      <c r="G232" s="3" t="s">
        <v>18</v>
      </c>
      <c r="H232" t="str">
        <f>+VLOOKUP(G232,Tabla1[],2,FALSE)</f>
        <v>PRODUCTOS MEDICINALES PARA USO HUMANO</v>
      </c>
    </row>
    <row r="233" spans="1:8" x14ac:dyDescent="0.25">
      <c r="A233" s="20" t="s">
        <v>175</v>
      </c>
      <c r="B233" t="e">
        <f>+VLOOKUP(A233,Tabla1[],2,FALSE)</f>
        <v>#N/A</v>
      </c>
      <c r="G233" s="3" t="s">
        <v>13</v>
      </c>
      <c r="H233" t="str">
        <f>+VLOOKUP(G233,Tabla1[],2,FALSE)</f>
        <v>UTILES MENORES MEDICOS-QUIRURGICOS</v>
      </c>
    </row>
    <row r="234" spans="1:8" x14ac:dyDescent="0.25">
      <c r="A234" s="20" t="s">
        <v>24</v>
      </c>
      <c r="B234" t="str">
        <f>+VLOOKUP(A234,Tabla1[],2,FALSE)</f>
        <v>ALIMENTOS Y BEBIDA PARA PERSONA</v>
      </c>
      <c r="G234" s="3" t="s">
        <v>18</v>
      </c>
      <c r="H234" t="str">
        <f>+VLOOKUP(G234,Tabla1[],2,FALSE)</f>
        <v>PRODUCTOS MEDICINALES PARA USO HUMANO</v>
      </c>
    </row>
    <row r="235" spans="1:8" x14ac:dyDescent="0.25">
      <c r="A235" s="20" t="s">
        <v>101</v>
      </c>
      <c r="B235" t="str">
        <f>+VLOOKUP(A235,Tabla1[],2,FALSE)</f>
        <v>EQUIPOS DE SEGURIDAD</v>
      </c>
      <c r="G235" s="3" t="s">
        <v>97</v>
      </c>
      <c r="H235" t="str">
        <f>+VLOOKUP(G235,Tabla1[],2,FALSE)</f>
        <v>ALQUILER DE EQUIPO DE OFICINA Y MUEBLES</v>
      </c>
    </row>
    <row r="236" spans="1:8" x14ac:dyDescent="0.25">
      <c r="A236" s="20" t="s">
        <v>13</v>
      </c>
      <c r="B236" t="str">
        <f>+VLOOKUP(A236,Tabla1[],2,FALSE)</f>
        <v>UTILES MENORES MEDICOS-QUIRURGICOS</v>
      </c>
      <c r="G236" s="3" t="s">
        <v>20</v>
      </c>
      <c r="H236" t="str">
        <f>+VLOOKUP(G236,Tabla1[],2,FALSE)</f>
        <v>MANTENIMIENTO Y REPARACION DE EQUIPOS MEDICOS SANITARIOS Y DE LABORATORIO</v>
      </c>
    </row>
    <row r="237" spans="1:8" x14ac:dyDescent="0.25">
      <c r="A237" s="20" t="s">
        <v>13</v>
      </c>
      <c r="B237" t="str">
        <f>+VLOOKUP(A237,Tabla1[],2,FALSE)</f>
        <v>UTILES MENORES MEDICOS-QUIRURGICOS</v>
      </c>
      <c r="G237" s="3" t="s">
        <v>41</v>
      </c>
      <c r="H237" t="str">
        <f>+VLOOKUP(G237,Tabla1[],2,FALSE)</f>
        <v>REPUESTOS</v>
      </c>
    </row>
    <row r="238" spans="1:8" x14ac:dyDescent="0.25">
      <c r="A238" s="20" t="s">
        <v>32</v>
      </c>
      <c r="B238" t="str">
        <f>+VLOOKUP(A238,Tabla1[],2,FALSE)</f>
        <v>SERVICIO DE MANTENIMIENTO, REPARACION, DESMONTE E INSTALACION DE MAQUINAS Y EQUIPOS</v>
      </c>
      <c r="G238" s="3" t="s">
        <v>104</v>
      </c>
      <c r="H238" t="str">
        <f>+VLOOKUP(G238,Tabla1[],2,FALSE)</f>
        <v>ELECTRODOMÉSTICOS</v>
      </c>
    </row>
    <row r="239" spans="1:8" x14ac:dyDescent="0.25">
      <c r="A239" s="20" t="s">
        <v>35</v>
      </c>
      <c r="B239" t="str">
        <f>+VLOOKUP(A239,Tabla1[],2,FALSE)</f>
        <v>PRODUCTOS QUIMICO DE USO PERSONAL</v>
      </c>
      <c r="G239" s="3" t="s">
        <v>40</v>
      </c>
      <c r="H239" t="str">
        <f>+VLOOKUP(G239,Tabla1[],2,FALSE)</f>
        <v>MAQUINARIA Y EQUIPO INDUSTRIAL</v>
      </c>
    </row>
    <row r="240" spans="1:8" x14ac:dyDescent="0.25">
      <c r="A240" s="20" t="s">
        <v>35</v>
      </c>
      <c r="B240" t="str">
        <f>+VLOOKUP(A240,Tabla1[],2,FALSE)</f>
        <v>PRODUCTOS QUIMICO DE USO PERSONAL</v>
      </c>
      <c r="G240" s="3" t="s">
        <v>12</v>
      </c>
      <c r="H240" t="str">
        <f>+VLOOKUP(G240,Tabla1[],2,FALSE)</f>
        <v>UTILES Y MATERIALES DE OFICINA E INFORMATICA</v>
      </c>
    </row>
    <row r="241" spans="1:8" x14ac:dyDescent="0.25">
      <c r="A241" s="20" t="s">
        <v>35</v>
      </c>
      <c r="B241" t="str">
        <f>+VLOOKUP(A241,Tabla1[],2,FALSE)</f>
        <v>PRODUCTOS QUIMICO DE USO PERSONAL</v>
      </c>
      <c r="G241" s="3" t="s">
        <v>18</v>
      </c>
      <c r="H241" t="str">
        <f>+VLOOKUP(G241,Tabla1[],2,FALSE)</f>
        <v>PRODUCTOS MEDICINALES PARA USO HUMANO</v>
      </c>
    </row>
    <row r="242" spans="1:8" x14ac:dyDescent="0.25">
      <c r="A242" s="19" t="s">
        <v>32</v>
      </c>
      <c r="B242" t="str">
        <f>+VLOOKUP(A242,Tabla1[],2,FALSE)</f>
        <v>SERVICIO DE MANTENIMIENTO, REPARACION, DESMONTE E INSTALACION DE MAQUINAS Y EQUIPOS</v>
      </c>
      <c r="G242" s="3" t="s">
        <v>13</v>
      </c>
      <c r="H242" t="str">
        <f>+VLOOKUP(G242,Tabla1[],2,FALSE)</f>
        <v>UTILES MENORES MEDICOS-QUIRURGICOS</v>
      </c>
    </row>
    <row r="243" spans="1:8" x14ac:dyDescent="0.25">
      <c r="A243" s="20" t="s">
        <v>182</v>
      </c>
      <c r="B243" t="e">
        <f>+VLOOKUP(A243,Tabla1[],2,FALSE)</f>
        <v>#N/A</v>
      </c>
      <c r="G243" s="3" t="s">
        <v>18</v>
      </c>
      <c r="H243" t="str">
        <f>+VLOOKUP(G243,Tabla1[],2,FALSE)</f>
        <v>PRODUCTOS MEDICINALES PARA USO HUMANO</v>
      </c>
    </row>
    <row r="244" spans="1:8" x14ac:dyDescent="0.25">
      <c r="A244" s="20" t="s">
        <v>13</v>
      </c>
      <c r="B244" t="str">
        <f>+VLOOKUP(A244,Tabla1[],2,FALSE)</f>
        <v>UTILES MENORES MEDICOS-QUIRURGICOS</v>
      </c>
      <c r="G244" s="3" t="s">
        <v>18</v>
      </c>
      <c r="H244" t="str">
        <f>+VLOOKUP(G244,Tabla1[],2,FALSE)</f>
        <v>PRODUCTOS MEDICINALES PARA USO HUMANO</v>
      </c>
    </row>
    <row r="245" spans="1:8" x14ac:dyDescent="0.25">
      <c r="A245" s="20" t="s">
        <v>20</v>
      </c>
      <c r="B245" t="str">
        <f>+VLOOKUP(A245,Tabla1[],2,FALSE)</f>
        <v>MANTENIMIENTO Y REPARACION DE EQUIPOS MEDICOS SANITARIOS Y DE LABORATORIO</v>
      </c>
      <c r="G245" s="3" t="s">
        <v>10</v>
      </c>
      <c r="H245" t="str">
        <f>+VLOOKUP(G245,Tabla1[],2,FALSE)</f>
        <v>PRODUCTOR Y UTILES VARIOS NO IDENTIFICADOS</v>
      </c>
    </row>
    <row r="246" spans="1:8" x14ac:dyDescent="0.25">
      <c r="A246" s="20" t="s">
        <v>24</v>
      </c>
      <c r="B246" t="str">
        <f>+VLOOKUP(A246,Tabla1[],2,FALSE)</f>
        <v>ALIMENTOS Y BEBIDA PARA PERSONA</v>
      </c>
      <c r="G246" s="3" t="s">
        <v>18</v>
      </c>
      <c r="H246" t="str">
        <f>+VLOOKUP(G246,Tabla1[],2,FALSE)</f>
        <v>PRODUCTOS MEDICINALES PARA USO HUMANO</v>
      </c>
    </row>
    <row r="247" spans="1:8" x14ac:dyDescent="0.25">
      <c r="A247" s="20" t="s">
        <v>39</v>
      </c>
      <c r="B247" t="str">
        <f>+VLOOKUP(A247,Tabla1[],2,FALSE)</f>
        <v>ACABADOS TEXTILES</v>
      </c>
      <c r="G247" s="3" t="s">
        <v>45</v>
      </c>
      <c r="H247" t="str">
        <f>+VLOOKUP(G247,Tabla1[],2,FALSE)</f>
        <v>MANTENIMIENTO Y REP DE ELEVADORES</v>
      </c>
    </row>
    <row r="248" spans="1:8" x14ac:dyDescent="0.25">
      <c r="A248" s="20" t="s">
        <v>101</v>
      </c>
      <c r="B248" t="str">
        <f>+VLOOKUP(A248,Tabla1[],2,FALSE)</f>
        <v>EQUIPOS DE SEGURIDAD</v>
      </c>
      <c r="G248" s="3" t="s">
        <v>45</v>
      </c>
      <c r="H248" t="str">
        <f>+VLOOKUP(G248,Tabla1[],2,FALSE)</f>
        <v>MANTENIMIENTO Y REP DE ELEVADORES</v>
      </c>
    </row>
    <row r="249" spans="1:8" x14ac:dyDescent="0.25">
      <c r="A249" s="20" t="s">
        <v>24</v>
      </c>
      <c r="B249" t="str">
        <f>+VLOOKUP(A249,Tabla1[],2,FALSE)</f>
        <v>ALIMENTOS Y BEBIDA PARA PERSONA</v>
      </c>
      <c r="G249" s="3" t="s">
        <v>18</v>
      </c>
      <c r="H249" t="str">
        <f>+VLOOKUP(G249,Tabla1[],2,FALSE)</f>
        <v>PRODUCTOS MEDICINALES PARA USO HUMANO</v>
      </c>
    </row>
    <row r="250" spans="1:8" x14ac:dyDescent="0.25">
      <c r="A250" s="20" t="s">
        <v>24</v>
      </c>
      <c r="B250" t="str">
        <f>+VLOOKUP(A250,Tabla1[],2,FALSE)</f>
        <v>ALIMENTOS Y BEBIDA PARA PERSONA</v>
      </c>
      <c r="G250" s="3" t="s">
        <v>13</v>
      </c>
      <c r="H250" t="str">
        <f>+VLOOKUP(G250,Tabla1[],2,FALSE)</f>
        <v>UTILES MENORES MEDICOS-QUIRURGICOS</v>
      </c>
    </row>
    <row r="251" spans="1:8" x14ac:dyDescent="0.25">
      <c r="A251" s="20" t="s">
        <v>24</v>
      </c>
      <c r="B251" t="str">
        <f>+VLOOKUP(A251,Tabla1[],2,FALSE)</f>
        <v>ALIMENTOS Y BEBIDA PARA PERSONA</v>
      </c>
      <c r="G251" s="3" t="s">
        <v>13</v>
      </c>
      <c r="H251" t="str">
        <f>+VLOOKUP(G251,Tabla1[],2,FALSE)</f>
        <v>UTILES MENORES MEDICOS-QUIRURGICOS</v>
      </c>
    </row>
    <row r="252" spans="1:8" x14ac:dyDescent="0.25">
      <c r="A252" s="20" t="s">
        <v>35</v>
      </c>
      <c r="B252" t="str">
        <f>+VLOOKUP(A252,Tabla1[],2,FALSE)</f>
        <v>PRODUCTOS QUIMICO DE USO PERSONAL</v>
      </c>
      <c r="G252" s="3" t="s">
        <v>18</v>
      </c>
      <c r="H252" t="str">
        <f>+VLOOKUP(G252,Tabla1[],2,FALSE)</f>
        <v>PRODUCTOS MEDICINALES PARA USO HUMANO</v>
      </c>
    </row>
    <row r="253" spans="1:8" x14ac:dyDescent="0.25">
      <c r="A253" s="20" t="s">
        <v>35</v>
      </c>
      <c r="B253" t="str">
        <f>+VLOOKUP(A253,Tabla1[],2,FALSE)</f>
        <v>PRODUCTOS QUIMICO DE USO PERSONAL</v>
      </c>
      <c r="G253" s="3" t="s">
        <v>13</v>
      </c>
      <c r="H253" t="str">
        <f>+VLOOKUP(G253,Tabla1[],2,FALSE)</f>
        <v>UTILES MENORES MEDICOS-QUIRURGICOS</v>
      </c>
    </row>
    <row r="254" spans="1:8" x14ac:dyDescent="0.25">
      <c r="A254" s="20" t="s">
        <v>35</v>
      </c>
      <c r="B254" t="str">
        <f>+VLOOKUP(A254,Tabla1[],2,FALSE)</f>
        <v>PRODUCTOS QUIMICO DE USO PERSONAL</v>
      </c>
      <c r="G254" s="3" t="s">
        <v>13</v>
      </c>
      <c r="H254" t="str">
        <f>+VLOOKUP(G254,Tabla1[],2,FALSE)</f>
        <v>UTILES MENORES MEDICOS-QUIRURGICOS</v>
      </c>
    </row>
    <row r="255" spans="1:8" x14ac:dyDescent="0.25">
      <c r="A255" s="20" t="s">
        <v>35</v>
      </c>
      <c r="B255" t="str">
        <f>+VLOOKUP(A255,Tabla1[],2,FALSE)</f>
        <v>PRODUCTOS QUIMICO DE USO PERSONAL</v>
      </c>
      <c r="G255" s="3" t="s">
        <v>13</v>
      </c>
      <c r="H255" t="str">
        <f>+VLOOKUP(G255,Tabla1[],2,FALSE)</f>
        <v>UTILES MENORES MEDICOS-QUIRURGICOS</v>
      </c>
    </row>
    <row r="256" spans="1:8" x14ac:dyDescent="0.25">
      <c r="A256" s="20" t="s">
        <v>13</v>
      </c>
      <c r="B256" t="str">
        <f>+VLOOKUP(A256,Tabla1[],2,FALSE)</f>
        <v>UTILES MENORES MEDICOS-QUIRURGICOS</v>
      </c>
      <c r="G256" s="3" t="s">
        <v>13</v>
      </c>
      <c r="H256" t="str">
        <f>+VLOOKUP(G256,Tabla1[],2,FALSE)</f>
        <v>UTILES MENORES MEDICOS-QUIRURGICOS</v>
      </c>
    </row>
    <row r="257" spans="1:8" x14ac:dyDescent="0.25">
      <c r="A257" s="20" t="s">
        <v>13</v>
      </c>
      <c r="B257" t="str">
        <f>+VLOOKUP(A257,Tabla1[],2,FALSE)</f>
        <v>UTILES MENORES MEDICOS-QUIRURGICOS</v>
      </c>
      <c r="G257" s="3" t="s">
        <v>35</v>
      </c>
      <c r="H257" t="str">
        <f>+VLOOKUP(G257,Tabla1[],2,FALSE)</f>
        <v>PRODUCTOS QUIMICO DE USO PERSONAL</v>
      </c>
    </row>
    <row r="258" spans="1:8" x14ac:dyDescent="0.25">
      <c r="A258" s="20" t="s">
        <v>18</v>
      </c>
      <c r="B258" t="str">
        <f>+VLOOKUP(A258,Tabla1[],2,FALSE)</f>
        <v>PRODUCTOS MEDICINALES PARA USO HUMANO</v>
      </c>
      <c r="G258" s="3" t="s">
        <v>13</v>
      </c>
      <c r="H258" t="str">
        <f>+VLOOKUP(G258,Tabla1[],2,FALSE)</f>
        <v>UTILES MENORES MEDICOS-QUIRURGICOS</v>
      </c>
    </row>
    <row r="259" spans="1:8" x14ac:dyDescent="0.25">
      <c r="A259" s="20" t="s">
        <v>181</v>
      </c>
      <c r="B259" t="e">
        <f>+VLOOKUP(A259,Tabla1[],2,FALSE)</f>
        <v>#N/A</v>
      </c>
      <c r="G259" s="3" t="s">
        <v>13</v>
      </c>
      <c r="H259" t="str">
        <f>+VLOOKUP(G259,Tabla1[],2,FALSE)</f>
        <v>UTILES MENORES MEDICOS-QUIRURGICOS</v>
      </c>
    </row>
    <row r="260" spans="1:8" x14ac:dyDescent="0.25">
      <c r="A260" s="20" t="s">
        <v>40</v>
      </c>
      <c r="B260" t="str">
        <f>+VLOOKUP(A260,Tabla1[],2,FALSE)</f>
        <v>MAQUINARIA Y EQUIPO INDUSTRIAL</v>
      </c>
      <c r="G260" s="3" t="s">
        <v>13</v>
      </c>
      <c r="H260" t="str">
        <f>+VLOOKUP(G260,Tabla1[],2,FALSE)</f>
        <v>UTILES MENORES MEDICOS-QUIRURGICOS</v>
      </c>
    </row>
    <row r="261" spans="1:8" x14ac:dyDescent="0.25">
      <c r="A261" s="20" t="s">
        <v>33</v>
      </c>
      <c r="B261" t="str">
        <f>+VLOOKUP(A261,Tabla1[],2,FALSE)</f>
        <v>PRODUCTO DE PAPEL Y CARBON</v>
      </c>
      <c r="G261" s="3" t="s">
        <v>13</v>
      </c>
      <c r="H261" t="str">
        <f>+VLOOKUP(G261,Tabla1[],2,FALSE)</f>
        <v>UTILES MENORES MEDICOS-QUIRURGICOS</v>
      </c>
    </row>
    <row r="262" spans="1:8" x14ac:dyDescent="0.25">
      <c r="A262" s="20" t="s">
        <v>17</v>
      </c>
      <c r="B262" t="str">
        <f>+VLOOKUP(A262,Tabla1[],2,FALSE)</f>
        <v>PRODUCTOS ELECTRICOS AFINES}</v>
      </c>
      <c r="G262" s="3" t="s">
        <v>18</v>
      </c>
      <c r="H262" t="str">
        <f>+VLOOKUP(G262,Tabla1[],2,FALSE)</f>
        <v>PRODUCTOS MEDICINALES PARA USO HUMANO</v>
      </c>
    </row>
    <row r="263" spans="1:8" x14ac:dyDescent="0.25">
      <c r="A263" s="20" t="s">
        <v>34</v>
      </c>
      <c r="B263" t="str">
        <f>+VLOOKUP(A263,Tabla1[],2,FALSE)</f>
        <v>UTILES DE COCINA Y COMEDOR</v>
      </c>
      <c r="G263" s="3" t="s">
        <v>18</v>
      </c>
      <c r="H263" t="str">
        <f>+VLOOKUP(G263,Tabla1[],2,FALSE)</f>
        <v>PRODUCTOS MEDICINALES PARA USO HUMANO</v>
      </c>
    </row>
    <row r="264" spans="1:8" x14ac:dyDescent="0.25">
      <c r="A264" s="20" t="s">
        <v>18</v>
      </c>
      <c r="B264" t="str">
        <f>+VLOOKUP(A264,Tabla1[],2,FALSE)</f>
        <v>PRODUCTOS MEDICINALES PARA USO HUMANO</v>
      </c>
      <c r="G264" s="3" t="s">
        <v>13</v>
      </c>
      <c r="H264" t="str">
        <f>+VLOOKUP(G264,Tabla1[],2,FALSE)</f>
        <v>UTILES MENORES MEDICOS-QUIRURGICOS</v>
      </c>
    </row>
    <row r="265" spans="1:8" x14ac:dyDescent="0.25">
      <c r="A265" s="20" t="s">
        <v>24</v>
      </c>
      <c r="B265" t="str">
        <f>+VLOOKUP(A265,Tabla1[],2,FALSE)</f>
        <v>ALIMENTOS Y BEBIDA PARA PERSONA</v>
      </c>
      <c r="G265" s="3" t="s">
        <v>97</v>
      </c>
      <c r="H265" t="str">
        <f>+VLOOKUP(G265,Tabla1[],2,FALSE)</f>
        <v>ALQUILER DE EQUIPO DE OFICINA Y MUEBLES</v>
      </c>
    </row>
    <row r="266" spans="1:8" x14ac:dyDescent="0.25">
      <c r="A266" s="20" t="s">
        <v>24</v>
      </c>
      <c r="B266" t="str">
        <f>+VLOOKUP(A266,Tabla1[],2,FALSE)</f>
        <v>ALIMENTOS Y BEBIDA PARA PERSONA</v>
      </c>
      <c r="G266" s="3" t="s">
        <v>97</v>
      </c>
      <c r="H266" t="str">
        <f>+VLOOKUP(G266,Tabla1[],2,FALSE)</f>
        <v>ALQUILER DE EQUIPO DE OFICINA Y MUEBLES</v>
      </c>
    </row>
    <row r="267" spans="1:8" x14ac:dyDescent="0.25">
      <c r="A267" s="20" t="s">
        <v>24</v>
      </c>
      <c r="B267" t="str">
        <f>+VLOOKUP(A267,Tabla1[],2,FALSE)</f>
        <v>ALIMENTOS Y BEBIDA PARA PERSONA</v>
      </c>
      <c r="G267" s="3" t="s">
        <v>24</v>
      </c>
      <c r="H267" t="str">
        <f>+VLOOKUP(G267,Tabla1[],2,FALSE)</f>
        <v>ALIMENTOS Y BEBIDA PARA PERSONA</v>
      </c>
    </row>
    <row r="268" spans="1:8" x14ac:dyDescent="0.25">
      <c r="A268" s="20" t="s">
        <v>18</v>
      </c>
      <c r="B268" t="str">
        <f>+VLOOKUP(A268,Tabla1[],2,FALSE)</f>
        <v>PRODUCTOS MEDICINALES PARA USO HUMANO</v>
      </c>
      <c r="G268" s="3" t="s">
        <v>18</v>
      </c>
      <c r="H268" t="str">
        <f>+VLOOKUP(G268,Tabla1[],2,FALSE)</f>
        <v>PRODUCTOS MEDICINALES PARA USO HUMANO</v>
      </c>
    </row>
    <row r="269" spans="1:8" x14ac:dyDescent="0.25">
      <c r="A269" s="20" t="s">
        <v>24</v>
      </c>
      <c r="B269" t="str">
        <f>+VLOOKUP(A269,Tabla1[],2,FALSE)</f>
        <v>ALIMENTOS Y BEBIDA PARA PERSONA</v>
      </c>
      <c r="G269" s="3" t="s">
        <v>18</v>
      </c>
      <c r="H269" t="str">
        <f>+VLOOKUP(G269,Tabla1[],2,FALSE)</f>
        <v>PRODUCTOS MEDICINALES PARA USO HUMANO</v>
      </c>
    </row>
    <row r="270" spans="1:8" x14ac:dyDescent="0.25">
      <c r="A270" s="20" t="s">
        <v>13</v>
      </c>
      <c r="B270" t="str">
        <f>+VLOOKUP(A270,Tabla1[],2,FALSE)</f>
        <v>UTILES MENORES MEDICOS-QUIRURGICOS</v>
      </c>
      <c r="G270" s="3" t="s">
        <v>13</v>
      </c>
      <c r="H270" t="str">
        <f>+VLOOKUP(G270,Tabla1[],2,FALSE)</f>
        <v>UTILES MENORES MEDICOS-QUIRURGICOS</v>
      </c>
    </row>
    <row r="271" spans="1:8" x14ac:dyDescent="0.25">
      <c r="A271" s="20" t="s">
        <v>18</v>
      </c>
      <c r="B271" t="str">
        <f>+VLOOKUP(A271,Tabla1[],2,FALSE)</f>
        <v>PRODUCTOS MEDICINALES PARA USO HUMANO</v>
      </c>
      <c r="G271" s="3" t="s">
        <v>13</v>
      </c>
      <c r="H271" t="str">
        <f>+VLOOKUP(G271,Tabla1[],2,FALSE)</f>
        <v>UTILES MENORES MEDICOS-QUIRURGICOS</v>
      </c>
    </row>
    <row r="272" spans="1:8" x14ac:dyDescent="0.25">
      <c r="A272" s="20" t="s">
        <v>184</v>
      </c>
      <c r="B272" t="e">
        <f>+VLOOKUP(A272,Tabla1[],2,FALSE)</f>
        <v>#N/A</v>
      </c>
      <c r="G272" s="3" t="s">
        <v>31</v>
      </c>
      <c r="H272" t="str">
        <f>+VLOOKUP(G272,Tabla1[],2,FALSE)</f>
        <v>HILADOS, FIBRAS Y TELAS</v>
      </c>
    </row>
    <row r="273" spans="1:8" x14ac:dyDescent="0.25">
      <c r="A273" s="20" t="s">
        <v>24</v>
      </c>
      <c r="B273" t="str">
        <f>+VLOOKUP(A273,Tabla1[],2,FALSE)</f>
        <v>ALIMENTOS Y BEBIDA PARA PERSONA</v>
      </c>
      <c r="G273" s="3" t="s">
        <v>23</v>
      </c>
      <c r="H273" t="str">
        <f>+VLOOKUP(G273,Tabla1[],2,FALSE)</f>
        <v>PINTURAS</v>
      </c>
    </row>
    <row r="274" spans="1:8" x14ac:dyDescent="0.25">
      <c r="A274" s="20" t="s">
        <v>111</v>
      </c>
      <c r="B274" t="str">
        <f>+VLOOKUP(A274,Tabla1[],2,FALSE)</f>
        <v>PRODUCTOS DE ARTES GRÁFICAS</v>
      </c>
      <c r="G274" s="3" t="s">
        <v>17</v>
      </c>
      <c r="H274" t="str">
        <f>+VLOOKUP(G274,Tabla1[],2,FALSE)</f>
        <v>PRODUCTOS ELECTRICOS AFINES}</v>
      </c>
    </row>
    <row r="275" spans="1:8" x14ac:dyDescent="0.25">
      <c r="A275" s="20" t="s">
        <v>40</v>
      </c>
      <c r="B275" t="str">
        <f>+VLOOKUP(A275,Tabla1[],2,FALSE)</f>
        <v>MAQUINARIA Y EQUIPO INDUSTRIAL</v>
      </c>
      <c r="G275" s="3" t="s">
        <v>41</v>
      </c>
      <c r="H275" t="str">
        <f>+VLOOKUP(G275,Tabla1[],2,FALSE)</f>
        <v>REPUESTOS</v>
      </c>
    </row>
    <row r="276" spans="1:8" x14ac:dyDescent="0.25">
      <c r="A276" s="20" t="s">
        <v>13</v>
      </c>
      <c r="B276" t="str">
        <f>+VLOOKUP(A276,Tabla1[],2,FALSE)</f>
        <v>UTILES MENORES MEDICOS-QUIRURGICOS</v>
      </c>
      <c r="G276" s="3" t="s">
        <v>41</v>
      </c>
      <c r="H276" t="str">
        <f>+VLOOKUP(G276,Tabla1[],2,FALSE)</f>
        <v>REPUESTOS</v>
      </c>
    </row>
    <row r="277" spans="1:8" x14ac:dyDescent="0.25">
      <c r="A277" s="20" t="s">
        <v>185</v>
      </c>
      <c r="B277" t="e">
        <f>+VLOOKUP(A277,Tabla1[],2,FALSE)</f>
        <v>#N/A</v>
      </c>
      <c r="G277" s="3" t="s">
        <v>37</v>
      </c>
      <c r="H277" t="str">
        <f>+VLOOKUP(G277,Tabla1[],2,FALSE)</f>
        <v>FLETE</v>
      </c>
    </row>
    <row r="278" spans="1:8" x14ac:dyDescent="0.25">
      <c r="A278" s="20" t="s">
        <v>24</v>
      </c>
      <c r="B278" t="str">
        <f>+VLOOKUP(A278,Tabla1[],2,FALSE)</f>
        <v>ALIMENTOS Y BEBIDA PARA PERSONA</v>
      </c>
      <c r="G278" s="3" t="s">
        <v>37</v>
      </c>
      <c r="H278" t="str">
        <f>+VLOOKUP(G278,Tabla1[],2,FALSE)</f>
        <v>FLETE</v>
      </c>
    </row>
    <row r="279" spans="1:8" x14ac:dyDescent="0.25">
      <c r="A279" s="20" t="s">
        <v>24</v>
      </c>
      <c r="B279" t="str">
        <f>+VLOOKUP(A279,Tabla1[],2,FALSE)</f>
        <v>ALIMENTOS Y BEBIDA PARA PERSONA</v>
      </c>
    </row>
    <row r="280" spans="1:8" x14ac:dyDescent="0.25">
      <c r="A280" s="20" t="s">
        <v>102</v>
      </c>
      <c r="B280" t="str">
        <f>+VLOOKUP(A280,Tabla1[],2,FALSE)</f>
        <v>RECOLECCIÓN DE RESIDUOS SÓLIDOS</v>
      </c>
    </row>
    <row r="281" spans="1:8" x14ac:dyDescent="0.25">
      <c r="A281" s="20" t="s">
        <v>45</v>
      </c>
      <c r="B281" t="str">
        <f>+VLOOKUP(A281,Tabla1[],2,FALSE)</f>
        <v>MANTENIMIENTO Y REP DE ELEVADORES</v>
      </c>
    </row>
    <row r="282" spans="1:8" x14ac:dyDescent="0.25">
      <c r="A282" s="20" t="s">
        <v>34</v>
      </c>
      <c r="B282" t="str">
        <f>+VLOOKUP(A282,Tabla1[],2,FALSE)</f>
        <v>UTILES DE COCINA Y COMEDOR</v>
      </c>
    </row>
    <row r="283" spans="1:8" x14ac:dyDescent="0.25">
      <c r="A283" s="20" t="s">
        <v>32</v>
      </c>
      <c r="B283" t="str">
        <f>+VLOOKUP(A283,Tabla1[],2,FALSE)</f>
        <v>SERVICIO DE MANTENIMIENTO, REPARACION, DESMONTE E INSTALACION DE MAQUINAS Y EQUIPOS</v>
      </c>
    </row>
    <row r="284" spans="1:8" x14ac:dyDescent="0.25">
      <c r="A284" s="20" t="s">
        <v>24</v>
      </c>
      <c r="B284" t="str">
        <f>+VLOOKUP(A284,Tabla1[],2,FALSE)</f>
        <v>ALIMENTOS Y BEBIDA PARA PERSONA</v>
      </c>
    </row>
    <row r="285" spans="1:8" x14ac:dyDescent="0.25">
      <c r="A285" s="20" t="s">
        <v>13</v>
      </c>
      <c r="B285" t="str">
        <f>+VLOOKUP(A285,Tabla1[],2,FALSE)</f>
        <v>UTILES MENORES MEDICOS-QUIRURGICOS</v>
      </c>
    </row>
    <row r="286" spans="1:8" x14ac:dyDescent="0.25">
      <c r="A286" s="24" t="s">
        <v>18</v>
      </c>
      <c r="B286" t="str">
        <f>+VLOOKUP(A286,Tabla1[],2,FALSE)</f>
        <v>PRODUCTOS MEDICINALES PARA USO HUMANO</v>
      </c>
    </row>
    <row r="287" spans="1:8" x14ac:dyDescent="0.25">
      <c r="A287" s="20" t="s">
        <v>36</v>
      </c>
      <c r="B287" t="str">
        <f>+VLOOKUP(A287,Tabla1[],2,FALSE)</f>
        <v>GAS GLP</v>
      </c>
    </row>
    <row r="288" spans="1:8" x14ac:dyDescent="0.25">
      <c r="A288" s="20" t="s">
        <v>186</v>
      </c>
      <c r="B288" t="e">
        <f>+VLOOKUP(A288,Tabla1[],2,FALSE)</f>
        <v>#N/A</v>
      </c>
    </row>
  </sheetData>
  <conditionalFormatting sqref="D41">
    <cfRule type="duplicateValues" dxfId="3" priority="3"/>
  </conditionalFormatting>
  <conditionalFormatting sqref="D42">
    <cfRule type="duplicateValues" dxfId="2" priority="2"/>
  </conditionalFormatting>
  <conditionalFormatting sqref="D43:D56">
    <cfRule type="duplicateValues" dxfId="1" priority="1"/>
  </conditionalFormatting>
  <conditionalFormatting sqref="D57:D1048576 D1:D40">
    <cfRule type="duplicateValues" dxfId="0" priority="5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Suero</dc:creator>
  <cp:lastModifiedBy>Lilian Sanchez</cp:lastModifiedBy>
  <cp:lastPrinted>2024-06-14T14:41:30Z</cp:lastPrinted>
  <dcterms:created xsi:type="dcterms:W3CDTF">2022-06-03T14:59:11Z</dcterms:created>
  <dcterms:modified xsi:type="dcterms:W3CDTF">2024-08-13T12:57:29Z</dcterms:modified>
</cp:coreProperties>
</file>