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nchez\Desktop\TRANSPARENCIA 2024\NOVIEMBRE\"/>
    </mc:Choice>
  </mc:AlternateContent>
  <xr:revisionPtr revIDLastSave="0" documentId="13_ncr:1_{645D7A17-E0A2-44FC-89DF-D02A68633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Hoja1!$A$11:$I$212</definedName>
    <definedName name="_xlnm._FilterDatabase" localSheetId="2" hidden="1">Hoja3!$A$3:$B$144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6" i="2" l="1"/>
  <c r="E247" i="2"/>
  <c r="E248" i="2"/>
  <c r="E249" i="2"/>
  <c r="E250" i="2"/>
  <c r="E251" i="2"/>
  <c r="E252" i="2"/>
  <c r="E253" i="2"/>
  <c r="E254" i="2"/>
  <c r="E255" i="2"/>
  <c r="E256" i="2"/>
  <c r="E257" i="2"/>
  <c r="E212" i="1" l="1"/>
  <c r="E235" i="2" l="1"/>
  <c r="E236" i="2"/>
  <c r="E237" i="2"/>
  <c r="E238" i="2"/>
  <c r="E239" i="2"/>
  <c r="E240" i="2"/>
  <c r="E241" i="2"/>
  <c r="E242" i="2"/>
  <c r="E243" i="2"/>
  <c r="E244" i="2"/>
  <c r="E245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<sst xmlns="http://schemas.openxmlformats.org/spreadsheetml/2006/main" count="2813" uniqueCount="647">
  <si>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</si>
  <si>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</si>
  <si>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</si>
  <si>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</si>
  <si>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</si>
  <si>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</si>
  <si>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</si>
  <si>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</si>
  <si>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</si>
  <si>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</si>
  <si>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</si>
  <si>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</si>
  <si>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</si>
  <si>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</si>
  <si>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</si>
  <si>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</si>
  <si>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</si>
  <si>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</si>
  <si>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</si>
  <si>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</si>
  <si>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</si>
  <si>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</si>
  <si>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</si>
  <si>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</si>
  <si>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</si>
  <si>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</si>
  <si>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</si>
  <si>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</si>
  <si>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</si>
  <si>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</si>
  <si>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</si>
  <si>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</si>
  <si>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</si>
  <si>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</si>
  <si>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</si>
  <si>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</si>
  <si>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</si>
  <si>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</si>
  <si>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</si>
  <si>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</si>
  <si>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</si>
  <si>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</si>
  <si>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</si>
  <si>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</si>
  <si>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</si>
  <si>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</si>
  <si>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</si>
  <si>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</si>
  <si>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</si>
  <si>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</si>
  <si>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</si>
  <si>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</si>
  <si>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</si>
  <si>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</si>
  <si>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</si>
  <si>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</si>
  <si>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</si>
  <si>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</si>
  <si>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</si>
  <si>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</si>
  <si>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</si>
  <si>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</si>
  <si>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</si>
  <si>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</si>
  <si>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</si>
  <si>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</si>
  <si>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</si>
  <si>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</si>
  <si>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</si>
  <si>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</si>
  <si>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</si>
  <si>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</si>
  <si>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</si>
  <si>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</si>
  <si>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</si>
  <si>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</si>
  <si>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</si>
  <si>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</si>
  <si>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</si>
  <si>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</si>
  <si>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</si>
  <si>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</si>
  <si>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</si>
  <si>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</si>
  <si>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</si>
  <si>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</si>
  <si>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</si>
  <si>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</si>
  <si>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</si>
  <si>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</si>
  <si>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</si>
  <si>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</si>
  <si>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</si>
  <si>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</si>
  <si>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</si>
  <si>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</si>
  <si>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</si>
  <si>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</si>
  <si>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</si>
  <si>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</si>
  <si>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</si>
  <si>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</si>
  <si>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</si>
  <si>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</si>
  <si>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</si>
  <si>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</si>
  <si>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</si>
  <si>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</si>
  <si>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</si>
  <si>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</si>
  <si>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</si>
  <si>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</si>
  <si>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</si>
  <si>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</si>
  <si>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</si>
  <si>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</si>
  <si>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</si>
  <si>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</si>
  <si>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</si>
  <si>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</si>
  <si>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</si>
  <si>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</si>
  <si>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</si>
  <si>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</si>
  <si>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</si>
  <si>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</si>
  <si>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</si>
  <si>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</si>
  <si>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</si>
  <si>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</si>
  <si>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</si>
  <si>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</si>
  <si>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</si>
  <si>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</si>
  <si>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</si>
  <si>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</si>
  <si>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</si>
  <si>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</si>
  <si>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</si>
  <si>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</si>
  <si>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</si>
  <si>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</si>
  <si>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</si>
  <si>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</si>
  <si>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</si>
  <si>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</si>
  <si>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</si>
  <si>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</si>
  <si>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</si>
  <si>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</si>
  <si>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</si>
  <si>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</si>
  <si>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</si>
  <si>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</si>
  <si>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</si>
  <si>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</si>
  <si>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</si>
  <si>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</si>
  <si>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</si>
  <si>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</si>
  <si>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</si>
  <si>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</si>
  <si>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</si>
  <si>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</si>
  <si>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</si>
  <si>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</si>
  <si>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</si>
  <si>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</si>
  <si>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</si>
  <si>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r>
      <t xml:space="preserve">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OCTUBRE 2022</t>
    </r>
  </si>
  <si>
    <t>2.3.7.1.01</t>
  </si>
  <si>
    <t>2.3.9.9.05</t>
  </si>
  <si>
    <t>JEAN CARLOS BASULTO LOPEZ</t>
  </si>
  <si>
    <t>CASA NURTHA, EIRL</t>
  </si>
  <si>
    <t>2.3.9.8.02</t>
  </si>
  <si>
    <t>FESERVICES, SRL</t>
  </si>
  <si>
    <t>XAVSHA MULTISERVICES</t>
  </si>
  <si>
    <t>PROVEDEX DR, SRL</t>
  </si>
  <si>
    <t>PAGADO</t>
  </si>
  <si>
    <t>2.3.7.2.99</t>
  </si>
  <si>
    <t>2.2.8.7.01</t>
  </si>
  <si>
    <t>2.3.7.1.05</t>
  </si>
  <si>
    <t>2.3.1.1.04</t>
  </si>
  <si>
    <t>2.6.5.2.02</t>
  </si>
  <si>
    <t>2.2.7.1.05</t>
  </si>
  <si>
    <t>2.2.7.2.01</t>
  </si>
  <si>
    <t>EDDY ROBERTO ROJAS PAULINO</t>
  </si>
  <si>
    <t>2.6.3.2.01</t>
  </si>
  <si>
    <t>SARAPE, SRL</t>
  </si>
  <si>
    <t>2.6.5.5.01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</si>
  <si>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</si>
  <si>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</si>
  <si>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</si>
  <si>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</si>
  <si>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BIO NUCLEAR, SA</t>
  </si>
  <si>
    <t>2.2.9.2.03</t>
  </si>
  <si>
    <t>2.6.5.6.01</t>
  </si>
  <si>
    <t>2.3.9.2.02</t>
  </si>
  <si>
    <t>2.2.7.2.07</t>
  </si>
  <si>
    <t>2.2.5.4.01</t>
  </si>
  <si>
    <t>2.6.1.2.01</t>
  </si>
  <si>
    <t>2..3.9.3.01</t>
  </si>
  <si>
    <t>2.6.2.1.01</t>
  </si>
  <si>
    <t>MEGA LABS, SRL</t>
  </si>
  <si>
    <t>YAXIS COMERCIAL, SRL</t>
  </si>
  <si>
    <t>TOTAL</t>
  </si>
  <si>
    <t>SEAN DOMINICANA, SRL</t>
  </si>
  <si>
    <t>FARACH, S.A</t>
  </si>
  <si>
    <t>GRUPO ALASKA, S.A</t>
  </si>
  <si>
    <t>MAKINGMAS PUBLICIDAD, SRL</t>
  </si>
  <si>
    <t>CRUZ-AYALA, SRL</t>
  </si>
  <si>
    <t>Servicios Técnicos y Profesionales</t>
  </si>
  <si>
    <t>RAMIREZ &amp; MOJICA ENVOY PACK COURIER</t>
  </si>
  <si>
    <t>SINOPHARMA, SRL</t>
  </si>
  <si>
    <t>FUDIMAT, SRL</t>
  </si>
  <si>
    <t>SOCOMEDI MULTISOLUTIONS, SRL</t>
  </si>
  <si>
    <t>EPX DOMINICANA, SRL</t>
  </si>
  <si>
    <t>AFERME, SA</t>
  </si>
  <si>
    <t>CANELO VARELA CATERING GOURMET, SRL</t>
  </si>
  <si>
    <t>AGRO DE MI TIERRA ISIDRO QUEZADA, SRL</t>
  </si>
  <si>
    <t>B1500000451</t>
  </si>
  <si>
    <t>B1500000265</t>
  </si>
  <si>
    <t>YONA YONEL DIESEL, SRL</t>
  </si>
  <si>
    <t>INTESOL CORPORATION, SRL</t>
  </si>
  <si>
    <t>OFISOL SUMINISTROS Y SERVICIOS, EIRL</t>
  </si>
  <si>
    <t>ULTRALAB, SRL</t>
  </si>
  <si>
    <t>LETERAGO, SRL</t>
  </si>
  <si>
    <t>ROPHARMA, SRL</t>
  </si>
  <si>
    <t>SUED &amp; FARGESA, SRL</t>
  </si>
  <si>
    <t>SUBE TECNOLOGIES AND SERVICES, SRL</t>
  </si>
  <si>
    <t>DESCHAMPS REFRIGERACION, SRL</t>
  </si>
  <si>
    <t>JOCACE</t>
  </si>
  <si>
    <t>KELNET COMPUTER</t>
  </si>
  <si>
    <t xml:space="preserve">ARGOS TECNOQUIMICOS </t>
  </si>
  <si>
    <t>B1500000422</t>
  </si>
  <si>
    <t>B1500000419</t>
  </si>
  <si>
    <t>B1500000417</t>
  </si>
  <si>
    <t>B1500002669</t>
  </si>
  <si>
    <t>B1500007981</t>
  </si>
  <si>
    <t>B1500002677</t>
  </si>
  <si>
    <t>B1500000006</t>
  </si>
  <si>
    <t>B1500000362</t>
  </si>
  <si>
    <t>B1500002697</t>
  </si>
  <si>
    <t>B1500000274</t>
  </si>
  <si>
    <t>B1500000421</t>
  </si>
  <si>
    <t>B1500000351</t>
  </si>
  <si>
    <t>B1500000471</t>
  </si>
  <si>
    <t>B1500001167</t>
  </si>
  <si>
    <t>B15000004499</t>
  </si>
  <si>
    <t>2.2.5.8.01</t>
  </si>
  <si>
    <t>2.3.7.2.05</t>
  </si>
  <si>
    <t>2.3.7.2.07</t>
  </si>
  <si>
    <t>2.3.7.2.08</t>
  </si>
  <si>
    <t>TELEFONO LOCAL</t>
  </si>
  <si>
    <t>FACTURAS PAGADAS NOVIEMBRE 2024</t>
  </si>
  <si>
    <t>B1500000458</t>
  </si>
  <si>
    <t>B1500000031</t>
  </si>
  <si>
    <t>B1500002742</t>
  </si>
  <si>
    <t>B1500002676</t>
  </si>
  <si>
    <t>E450000003129</t>
  </si>
  <si>
    <t>E450000000106</t>
  </si>
  <si>
    <t>B1500000358</t>
  </si>
  <si>
    <t>E450000003151</t>
  </si>
  <si>
    <t>E450000003116</t>
  </si>
  <si>
    <t>B1500000390</t>
  </si>
  <si>
    <t>B1500011260</t>
  </si>
  <si>
    <t>B1500000845</t>
  </si>
  <si>
    <t>B1500000014</t>
  </si>
  <si>
    <t>B1500002741</t>
  </si>
  <si>
    <t>B1500000016</t>
  </si>
  <si>
    <t>B1500000526</t>
  </si>
  <si>
    <t>B1500000846</t>
  </si>
  <si>
    <t>B1500000201</t>
  </si>
  <si>
    <t>B1500000004</t>
  </si>
  <si>
    <t>B1500002710</t>
  </si>
  <si>
    <t>B1500000399</t>
  </si>
  <si>
    <t>B1500007858</t>
  </si>
  <si>
    <t>B1500017960</t>
  </si>
  <si>
    <t>B1500017961</t>
  </si>
  <si>
    <t>B1500017962</t>
  </si>
  <si>
    <t>B1500018125</t>
  </si>
  <si>
    <t>B1500018208</t>
  </si>
  <si>
    <t>B1500018209</t>
  </si>
  <si>
    <t>B1500000394</t>
  </si>
  <si>
    <t>B1500000383</t>
  </si>
  <si>
    <t>B1500000262</t>
  </si>
  <si>
    <t>B1500000290</t>
  </si>
  <si>
    <t>B1500000275</t>
  </si>
  <si>
    <t>B1500000276</t>
  </si>
  <si>
    <t>B1500000273</t>
  </si>
  <si>
    <t>B1500000246</t>
  </si>
  <si>
    <t>B1500000247</t>
  </si>
  <si>
    <t>B1500000248</t>
  </si>
  <si>
    <t>B1500000456</t>
  </si>
  <si>
    <t>B1500000783</t>
  </si>
  <si>
    <t>B1500000446</t>
  </si>
  <si>
    <t>B1500000391</t>
  </si>
  <si>
    <t>B1500000554</t>
  </si>
  <si>
    <t>B1500000782</t>
  </si>
  <si>
    <t>B1500000453</t>
  </si>
  <si>
    <t>B1500000784</t>
  </si>
  <si>
    <t>B1500000448</t>
  </si>
  <si>
    <t>B1500013915</t>
  </si>
  <si>
    <t>B1500000425</t>
  </si>
  <si>
    <t>B1500000454</t>
  </si>
  <si>
    <t>B1500000450</t>
  </si>
  <si>
    <t>B1500000392</t>
  </si>
  <si>
    <t>B1500000455</t>
  </si>
  <si>
    <t>B1500000447</t>
  </si>
  <si>
    <t>B1500000013</t>
  </si>
  <si>
    <t>B1500000015</t>
  </si>
  <si>
    <t>B1500000349</t>
  </si>
  <si>
    <t>B1500000388</t>
  </si>
  <si>
    <t>B1500000389</t>
  </si>
  <si>
    <t>B1500000569</t>
  </si>
  <si>
    <t>B1500000573</t>
  </si>
  <si>
    <t>B1500000393</t>
  </si>
  <si>
    <t>B1500011258</t>
  </si>
  <si>
    <t>B1500002757</t>
  </si>
  <si>
    <t>B1500000123</t>
  </si>
  <si>
    <t>B1500000136</t>
  </si>
  <si>
    <t>B1500000544</t>
  </si>
  <si>
    <t>B1500000483</t>
  </si>
  <si>
    <t>B1500000373</t>
  </si>
  <si>
    <t>B1500000018</t>
  </si>
  <si>
    <t>B1500000468</t>
  </si>
  <si>
    <t>B1500000786</t>
  </si>
  <si>
    <t>B1500000457</t>
  </si>
  <si>
    <t>B1500000460</t>
  </si>
  <si>
    <t>B1500000474</t>
  </si>
  <si>
    <t>B1500000470</t>
  </si>
  <si>
    <t>B1500000467</t>
  </si>
  <si>
    <t>B1500000463</t>
  </si>
  <si>
    <t>B1500000414</t>
  </si>
  <si>
    <t>B1500000135</t>
  </si>
  <si>
    <t>B1500000411</t>
  </si>
  <si>
    <t>B1500002791</t>
  </si>
  <si>
    <t>B1500000476</t>
  </si>
  <si>
    <t>B1500000298</t>
  </si>
  <si>
    <t>B1500000297</t>
  </si>
  <si>
    <t>B1500000299</t>
  </si>
  <si>
    <t>B1500000325</t>
  </si>
  <si>
    <t>E450000000362</t>
  </si>
  <si>
    <t>B1500000077</t>
  </si>
  <si>
    <t>B1500002793</t>
  </si>
  <si>
    <t>B1500000849</t>
  </si>
  <si>
    <t>B1500002789</t>
  </si>
  <si>
    <t>B1500004543</t>
  </si>
  <si>
    <t>B1500000285</t>
  </si>
  <si>
    <t>B1500000459</t>
  </si>
  <si>
    <t>B1500000017</t>
  </si>
  <si>
    <t>B1500000461</t>
  </si>
  <si>
    <t>B1500000466</t>
  </si>
  <si>
    <t>B1500000788</t>
  </si>
  <si>
    <t>B1500002790</t>
  </si>
  <si>
    <t>B1500000307</t>
  </si>
  <si>
    <t>B1500000133</t>
  </si>
  <si>
    <t>B1500002794</t>
  </si>
  <si>
    <t>B1500000462</t>
  </si>
  <si>
    <t>B1500000469</t>
  </si>
  <si>
    <t>B1500000473</t>
  </si>
  <si>
    <t>B1500000472</t>
  </si>
  <si>
    <t>B1500002779</t>
  </si>
  <si>
    <t>B1500002781</t>
  </si>
  <si>
    <t>B1500002775</t>
  </si>
  <si>
    <t>E450000000116</t>
  </si>
  <si>
    <t>B1500001714</t>
  </si>
  <si>
    <t>B1500001715</t>
  </si>
  <si>
    <t>B1500001716</t>
  </si>
  <si>
    <t>B1500002792</t>
  </si>
  <si>
    <t>E450000000126</t>
  </si>
  <si>
    <t>B1500000138</t>
  </si>
  <si>
    <t>B1500002776</t>
  </si>
  <si>
    <t>B1500007860</t>
  </si>
  <si>
    <t>B1500000509</t>
  </si>
  <si>
    <t>B1500001189</t>
  </si>
  <si>
    <t>E450000000012</t>
  </si>
  <si>
    <t>E450000000511</t>
  </si>
  <si>
    <t>B1500003250</t>
  </si>
  <si>
    <t>B1500000359</t>
  </si>
  <si>
    <t>E450000003240</t>
  </si>
  <si>
    <t>B1500000132</t>
  </si>
  <si>
    <t>E450000000119</t>
  </si>
  <si>
    <t>E450000003264</t>
  </si>
  <si>
    <t>B1500003643</t>
  </si>
  <si>
    <t>B1500007454</t>
  </si>
  <si>
    <t>B1500000847</t>
  </si>
  <si>
    <t>B1500000787</t>
  </si>
  <si>
    <t>B1500002212</t>
  </si>
  <si>
    <t>B1500002708</t>
  </si>
  <si>
    <t>B1500000070</t>
  </si>
  <si>
    <t>B1500000284</t>
  </si>
  <si>
    <t>B1500000291</t>
  </si>
  <si>
    <t>E450000000006</t>
  </si>
  <si>
    <t>B1500000047</t>
  </si>
  <si>
    <t>B1500000134</t>
  </si>
  <si>
    <t>B1500001220</t>
  </si>
  <si>
    <t>B1500001177</t>
  </si>
  <si>
    <t>B1500001176</t>
  </si>
  <si>
    <t>B1500001347</t>
  </si>
  <si>
    <t>B1500000848</t>
  </si>
  <si>
    <t>B1500007861</t>
  </si>
  <si>
    <t>B1500000153</t>
  </si>
  <si>
    <t>B1500001710</t>
  </si>
  <si>
    <t>B1500002720</t>
  </si>
  <si>
    <t>E450000058757</t>
  </si>
  <si>
    <t>E450000058756</t>
  </si>
  <si>
    <t>B1500004561</t>
  </si>
  <si>
    <t>B1500000798</t>
  </si>
  <si>
    <t>B1500000728</t>
  </si>
  <si>
    <t>B1500000292</t>
  </si>
  <si>
    <t>B1500000410</t>
  </si>
  <si>
    <t>B1500000380</t>
  </si>
  <si>
    <t>B1500000381</t>
  </si>
  <si>
    <t>B1500000074</t>
  </si>
  <si>
    <t>B1500000464</t>
  </si>
  <si>
    <t>B1500000293</t>
  </si>
  <si>
    <t>E450000000499</t>
  </si>
  <si>
    <t>E450000000505</t>
  </si>
  <si>
    <t>E450000000482</t>
  </si>
  <si>
    <t>E450000000496</t>
  </si>
  <si>
    <t>E450000000497</t>
  </si>
  <si>
    <t>E450000000501</t>
  </si>
  <si>
    <t>E450000000502</t>
  </si>
  <si>
    <t>B1500000309</t>
  </si>
  <si>
    <t>B1500000249</t>
  </si>
  <si>
    <t>B1500039816</t>
  </si>
  <si>
    <t>B1500039817</t>
  </si>
  <si>
    <t>B1500039865</t>
  </si>
  <si>
    <t>B1500040253</t>
  </si>
  <si>
    <t>B1500000107</t>
  </si>
  <si>
    <t>B1500000452</t>
  </si>
  <si>
    <t>R&amp;R MANTENIMIENTO, SRL</t>
  </si>
  <si>
    <t>JUT INVERSIONES, SRL</t>
  </si>
  <si>
    <t>DARP GROUP, SRL</t>
  </si>
  <si>
    <t>SIRILO PANIAGUA</t>
  </si>
  <si>
    <t>EXPERT CLEARNER SQE, SRL</t>
  </si>
  <si>
    <t>GAS ANTILLANO, SAS</t>
  </si>
  <si>
    <t>MAIKOL JOSE DE LA ROSA RAMIREZ</t>
  </si>
  <si>
    <t>JM DISTRIBUCION, SRL</t>
  </si>
  <si>
    <t>MINERVINO, SRL</t>
  </si>
  <si>
    <t>AUBRIMARC-MEDICAL, SRL</t>
  </si>
  <si>
    <t>VANGUARDIA SALUD, SRL</t>
  </si>
  <si>
    <t>FARMACIA MERFAX, SRL</t>
  </si>
  <si>
    <t>SOLUCIONES TECNOLOGICAS EMPRESARIALES</t>
  </si>
  <si>
    <t>ESTERILIZACION Y EQUIPOS DEL CARIBE</t>
  </si>
  <si>
    <t>HOSPIFAR, SRL</t>
  </si>
  <si>
    <t>GRUPO FARMACEUTICO CAR-M</t>
  </si>
  <si>
    <t>ALMANZAR ESTEVEZ, SRL</t>
  </si>
  <si>
    <t>LAMBDA DIAGNOSTICOS, SRL</t>
  </si>
  <si>
    <t>INVERSIONES BJ, SRL</t>
  </si>
  <si>
    <t>XAVSHA MULTISERVICES, SRL</t>
  </si>
  <si>
    <t>LATIN AMERICAN MEDICAL EXPORT, SRL</t>
  </si>
  <si>
    <t>CONST. Y SOPORTE ELECTRICO CHARLES PEREZ</t>
  </si>
  <si>
    <t>DUBAMED, SRL</t>
  </si>
  <si>
    <t>PRO PHARMACEUTICAL PEÑA</t>
  </si>
  <si>
    <t>CRISTALIA DOMINICANA, SRL</t>
  </si>
  <si>
    <t>RAYSA FANNI DANIS SANDOVAL</t>
  </si>
  <si>
    <t>ROCE DENTAL, SRL</t>
  </si>
  <si>
    <t>COMPAÑÍA DOMINICANA DE TELEFONOS</t>
  </si>
  <si>
    <t>AIR LIQUIDE DOMINICANA, SAS</t>
  </si>
  <si>
    <t>PROMESECAL</t>
  </si>
  <si>
    <t>revolution mib, srl</t>
  </si>
  <si>
    <t>8933-1</t>
  </si>
  <si>
    <t>8928-1</t>
  </si>
  <si>
    <t>8923-1</t>
  </si>
  <si>
    <t>8919-1</t>
  </si>
  <si>
    <t>8917-1</t>
  </si>
  <si>
    <t>8913-1</t>
  </si>
  <si>
    <t>8911-1</t>
  </si>
  <si>
    <t>8909-1</t>
  </si>
  <si>
    <t>8988-1</t>
  </si>
  <si>
    <t>8991-1</t>
  </si>
  <si>
    <t>8978-1</t>
  </si>
  <si>
    <t>9014-1</t>
  </si>
  <si>
    <t>8946-1</t>
  </si>
  <si>
    <t>8966-1</t>
  </si>
  <si>
    <t>8915-1</t>
  </si>
  <si>
    <t>8902-1</t>
  </si>
  <si>
    <t>8950-1</t>
  </si>
  <si>
    <t>8942-1</t>
  </si>
  <si>
    <t>8944-1</t>
  </si>
  <si>
    <t>8940-1</t>
  </si>
  <si>
    <t>9219-1</t>
  </si>
  <si>
    <t>9227-1</t>
  </si>
  <si>
    <t>9250-1</t>
  </si>
  <si>
    <t>9229-1</t>
  </si>
  <si>
    <t>9238-1</t>
  </si>
  <si>
    <t>9242-1</t>
  </si>
  <si>
    <t>9244-1</t>
  </si>
  <si>
    <t>9246-1</t>
  </si>
  <si>
    <t>9248-1</t>
  </si>
  <si>
    <t>9127-1</t>
  </si>
  <si>
    <t>9078-1</t>
  </si>
  <si>
    <t>9122-1</t>
  </si>
  <si>
    <t>9080-1</t>
  </si>
  <si>
    <t>9082-1</t>
  </si>
  <si>
    <t>9110-1</t>
  </si>
  <si>
    <t>9084-1</t>
  </si>
  <si>
    <t>9069-1</t>
  </si>
  <si>
    <t>9189-1</t>
  </si>
  <si>
    <t>9028-1</t>
  </si>
  <si>
    <t>9018-1</t>
  </si>
  <si>
    <t>8938-1</t>
  </si>
  <si>
    <t>9024-1</t>
  </si>
  <si>
    <t>9012-1</t>
  </si>
  <si>
    <t>9008-1</t>
  </si>
  <si>
    <t>9020-1</t>
  </si>
  <si>
    <t>9102-1</t>
  </si>
  <si>
    <t>9006-1</t>
  </si>
  <si>
    <t>9086-1</t>
  </si>
  <si>
    <t>9016-1</t>
  </si>
  <si>
    <t>9121-1</t>
  </si>
  <si>
    <t>9100-1</t>
  </si>
  <si>
    <t>9098-1</t>
  </si>
  <si>
    <t>9120-1</t>
  </si>
  <si>
    <t>8906-1</t>
  </si>
  <si>
    <t>8904-1</t>
  </si>
  <si>
    <t>9026-1</t>
  </si>
  <si>
    <t>9106-1</t>
  </si>
  <si>
    <t>9076-1</t>
  </si>
  <si>
    <t>9096-1</t>
  </si>
  <si>
    <t>9124-1</t>
  </si>
  <si>
    <t>9108-1</t>
  </si>
  <si>
    <t>9002-1</t>
  </si>
  <si>
    <t>8899-1</t>
  </si>
  <si>
    <t>9000-1</t>
  </si>
  <si>
    <t>8980-1</t>
  </si>
  <si>
    <t>8998-1</t>
  </si>
  <si>
    <t>9334-1</t>
  </si>
  <si>
    <t>9340-1</t>
  </si>
  <si>
    <t>9308-1</t>
  </si>
  <si>
    <t>9330-1</t>
  </si>
  <si>
    <t>9325-1</t>
  </si>
  <si>
    <t>9305-1</t>
  </si>
  <si>
    <t>9303-1</t>
  </si>
  <si>
    <t>9301-1</t>
  </si>
  <si>
    <t>9315-1</t>
  </si>
  <si>
    <t>9319-1</t>
  </si>
  <si>
    <t>9252-1</t>
  </si>
  <si>
    <t>9337-1</t>
  </si>
  <si>
    <t>9332-1</t>
  </si>
  <si>
    <t>9310-1</t>
  </si>
  <si>
    <t>9348-1</t>
  </si>
  <si>
    <t>9360-1</t>
  </si>
  <si>
    <t>9343-1</t>
  </si>
  <si>
    <t>9362-1</t>
  </si>
  <si>
    <t>9364-1</t>
  </si>
  <si>
    <t>9366-1</t>
  </si>
  <si>
    <t>9368-1</t>
  </si>
  <si>
    <t>9399-1</t>
  </si>
  <si>
    <t>9409-1</t>
  </si>
  <si>
    <t>9415-1</t>
  </si>
  <si>
    <t>9413-1</t>
  </si>
  <si>
    <t>9401-1</t>
  </si>
  <si>
    <t>9397-1</t>
  </si>
  <si>
    <t>9388-1</t>
  </si>
  <si>
    <t>9390-1</t>
  </si>
  <si>
    <t>9374-1</t>
  </si>
  <si>
    <t>9372-1</t>
  </si>
  <si>
    <t>9370-1</t>
  </si>
  <si>
    <t>9403-1</t>
  </si>
  <si>
    <t>9411-1</t>
  </si>
  <si>
    <t>9395-1</t>
  </si>
  <si>
    <t>9407-1</t>
  </si>
  <si>
    <t>9385-1</t>
  </si>
  <si>
    <t>9380-1</t>
  </si>
  <si>
    <t>9512-1</t>
  </si>
  <si>
    <t>9514-1</t>
  </si>
  <si>
    <t>9508-1</t>
  </si>
  <si>
    <t>9502-1</t>
  </si>
  <si>
    <t>9494-1</t>
  </si>
  <si>
    <t>9538-1</t>
  </si>
  <si>
    <t>9546-1</t>
  </si>
  <si>
    <t>9544-1</t>
  </si>
  <si>
    <t>9541-1</t>
  </si>
  <si>
    <t>9525-1</t>
  </si>
  <si>
    <t>9518-1</t>
  </si>
  <si>
    <t>9516-1</t>
  </si>
  <si>
    <t>9534-1</t>
  </si>
  <si>
    <t>9532-1</t>
  </si>
  <si>
    <t>9529-1</t>
  </si>
  <si>
    <t>9527-1</t>
  </si>
  <si>
    <t>9523-1</t>
  </si>
  <si>
    <t>9510-1</t>
  </si>
  <si>
    <t>9484-1</t>
  </si>
  <si>
    <t>9500-1</t>
  </si>
  <si>
    <t>9520-1</t>
  </si>
  <si>
    <t>9548-1</t>
  </si>
  <si>
    <t>9550-1</t>
  </si>
  <si>
    <t>9552-1</t>
  </si>
  <si>
    <t>9554-1</t>
  </si>
  <si>
    <t>9556-1</t>
  </si>
  <si>
    <t>9559-1</t>
  </si>
  <si>
    <t>9561-1</t>
  </si>
  <si>
    <t>9563-1</t>
  </si>
  <si>
    <t>9565-1</t>
  </si>
  <si>
    <t>9567-1</t>
  </si>
  <si>
    <t>9641-1</t>
  </si>
  <si>
    <t>9643-1</t>
  </si>
  <si>
    <t>9647-1</t>
  </si>
  <si>
    <t>9650-1</t>
  </si>
  <si>
    <t>9652-1</t>
  </si>
  <si>
    <t>9654-1</t>
  </si>
  <si>
    <t>9656-1</t>
  </si>
  <si>
    <t>9668-1</t>
  </si>
  <si>
    <t>9672-1</t>
  </si>
  <si>
    <t>9675-1</t>
  </si>
  <si>
    <t>9682-1</t>
  </si>
  <si>
    <t>9687-1</t>
  </si>
  <si>
    <t>9690-1</t>
  </si>
  <si>
    <t>9702-1</t>
  </si>
  <si>
    <t>9705-1</t>
  </si>
  <si>
    <t>9709-1</t>
  </si>
  <si>
    <t>9712-1</t>
  </si>
  <si>
    <t>9728-1</t>
  </si>
  <si>
    <t>9734-1</t>
  </si>
  <si>
    <t>9673-1</t>
  </si>
  <si>
    <t>9677-1</t>
  </si>
  <si>
    <t>9684-1</t>
  </si>
  <si>
    <t>9688-1</t>
  </si>
  <si>
    <t>9693-1</t>
  </si>
  <si>
    <t>9696-1</t>
  </si>
  <si>
    <t>9698-1</t>
  </si>
  <si>
    <t>9701-1</t>
  </si>
  <si>
    <t>9706-1</t>
  </si>
  <si>
    <t>9713-1</t>
  </si>
  <si>
    <t>9715-1</t>
  </si>
  <si>
    <t>9717-1</t>
  </si>
  <si>
    <t>9720-1</t>
  </si>
  <si>
    <t>9760-1</t>
  </si>
  <si>
    <t>9762-1</t>
  </si>
  <si>
    <t>9737-1</t>
  </si>
  <si>
    <t>9752-1</t>
  </si>
  <si>
    <t>9758-1</t>
  </si>
  <si>
    <t>9764-1</t>
  </si>
  <si>
    <t>9680-1</t>
  </si>
  <si>
    <t>8930-1</t>
  </si>
  <si>
    <t>9104-1</t>
  </si>
  <si>
    <t>2.6.5.4.02</t>
  </si>
  <si>
    <t>2.2.5.3.02</t>
  </si>
  <si>
    <t>Alquiler de equipo de tecnología y almacenamiento de datos</t>
  </si>
  <si>
    <t>Productos y útiles diversos</t>
  </si>
  <si>
    <t>Otros alquileres</t>
  </si>
  <si>
    <t>Equipos de climatización</t>
  </si>
  <si>
    <t>Otros productos químicos y conexos</t>
  </si>
  <si>
    <t>Impresión, encuadernación y rotulación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</si>
</sst>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(&quot;$&quot;* #,##0.00_);_(&quot;$&quot;* \(#,##0.00\);_(&quot;$&quot;* &quot;-&quot;??_);_(@_)"/>
    <numFmt numFmtId="168" formatCode="_-* #,##0.00\ _€_-;\-* #,##0.00\ _€_-;_-* &quot;-&quot;??\ _€_-;_-@_-"/>
    <numFmt numFmtId="169" formatCode="_([$€-2]* #,##0.00_);_([$€-2]* \(#,##0.00\);_([$€-2]* &quot;-&quot;??_)"/>
    <numFmt numFmtId="170" formatCode="_-* #,##0.00\ _P_t_s_-;\-* #,##0.00\ _P_t_s_-;_-* &quot;-&quot;??\ _P_t_s_-;_-@_-"/>
    <numFmt numFmtId="171" formatCode="&quot;RD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7A7A7A"/>
      <name val="Arial"/>
      <family val="2"/>
    </font>
    <font>
      <b/>
      <sz val="12"/>
      <color indexed="8"/>
      <name val="Times New Roman"/>
      <family val="1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E0E0E0"/>
      </left>
      <right style="medium">
        <color rgb="FFE0E0E0"/>
      </right>
      <top/>
      <bottom style="medium">
        <color rgb="FF111111"/>
      </bottom>
      <diagonal/>
    </border>
  </borders>
  <cellStyleXfs count="131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0" fontId="1" fillId="0" borderId="0"/>
    <xf numFmtId="165" fontId="11" fillId="0" borderId="0" applyFont="0" applyFill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165" fontId="1" fillId="0" borderId="0" applyFont="0" applyFill="0" applyBorder="0" applyAlignment="0" applyProtection="0"/>
  </cellStyleXfs>
  <cellXfs count="50">
    <xf numFmtId="0" fontId="0" fillId="0" borderId="0" xfId="0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4" fillId="0" borderId="1" xfId="9" applyFont="1" applyBorder="1" applyAlignment="1">
      <alignment vertical="center" wrapText="1"/>
    </xf>
    <xf numFmtId="0" fontId="14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6" fillId="0" borderId="1" xfId="0" applyFont="1" applyBorder="1"/>
    <xf numFmtId="0" fontId="0" fillId="0" borderId="2" xfId="0" applyBorder="1"/>
    <xf numFmtId="16" fontId="0" fillId="0" borderId="1" xfId="0" applyNumberFormat="1" applyBorder="1"/>
    <xf numFmtId="0" fontId="17" fillId="0" borderId="0" xfId="0" applyFont="1"/>
    <xf numFmtId="0" fontId="18" fillId="0" borderId="0" xfId="0" applyFont="1"/>
    <xf numFmtId="0" fontId="0" fillId="0" borderId="4" xfId="0" applyBorder="1"/>
    <xf numFmtId="0" fontId="0" fillId="7" borderId="1" xfId="0" applyFill="1" applyBorder="1"/>
    <xf numFmtId="0" fontId="0" fillId="7" borderId="0" xfId="0" applyFill="1"/>
    <xf numFmtId="0" fontId="8" fillId="3" borderId="2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13" fillId="0" borderId="1" xfId="0" applyFont="1" applyBorder="1" applyAlignment="1">
      <alignment horizontal="center"/>
    </xf>
    <xf numFmtId="164" fontId="0" fillId="0" borderId="5" xfId="0" applyNumberFormat="1" applyBorder="1"/>
    <xf numFmtId="0" fontId="19" fillId="0" borderId="1" xfId="0" applyFont="1" applyBorder="1"/>
    <xf numFmtId="0" fontId="19" fillId="8" borderId="1" xfId="0" applyFont="1" applyFill="1" applyBorder="1" applyAlignment="1">
      <alignment horizontal="left" vertical="center" indent="1"/>
    </xf>
    <xf numFmtId="14" fontId="0" fillId="0" borderId="2" xfId="0" applyNumberFormat="1" applyBorder="1"/>
    <xf numFmtId="14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6" xfId="0" applyBorder="1"/>
    <xf numFmtId="171" fontId="0" fillId="0" borderId="1" xfId="0" applyNumberFormat="1" applyBorder="1"/>
    <xf numFmtId="171" fontId="16" fillId="0" borderId="1" xfId="0" applyNumberFormat="1" applyFont="1" applyBorder="1"/>
    <xf numFmtId="171" fontId="0" fillId="0" borderId="1" xfId="130" applyNumberFormat="1" applyFont="1" applyFill="1" applyBorder="1"/>
    <xf numFmtId="171" fontId="0" fillId="0" borderId="2" xfId="0" applyNumberFormat="1" applyBorder="1"/>
    <xf numFmtId="171" fontId="0" fillId="0" borderId="4" xfId="0" applyNumberFormat="1" applyBorder="1"/>
    <xf numFmtId="0" fontId="0" fillId="9" borderId="1" xfId="0" applyFill="1" applyBorder="1"/>
    <xf numFmtId="0" fontId="0" fillId="9" borderId="0" xfId="0" applyFill="1"/>
    <xf numFmtId="0" fontId="19" fillId="0" borderId="0" xfId="0" applyFont="1"/>
    <xf numFmtId="0" fontId="17" fillId="8" borderId="7" xfId="0" applyFont="1" applyFill="1" applyBorder="1" applyAlignment="1">
      <alignment horizontal="left" vertical="center" indent="1"/>
    </xf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1466850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</xdr:row>
      <xdr:rowOff>38100</xdr:rowOff>
    </xdr:from>
    <xdr:to>
      <xdr:col>6</xdr:col>
      <xdr:colOff>799085</xdr:colOff>
      <xdr:row>7</xdr:row>
      <xdr:rowOff>163178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28600"/>
          <a:ext cx="1475360" cy="126807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95251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217"/>
  <sheetViews>
    <sheetView showGridLines="0" tabSelected="1" zoomScale="106" zoomScaleNormal="106" workbookViewId="0">
      <selection activeCell="I88" sqref="I88"/>
    </sheetView>
  </sheetViews>
  <sheetFormatPr baseColWidth="10" defaultRowHeight="15" x14ac:dyDescent="0.25"/>
  <cols>
    <col min="1" max="1" width="11.42578125" customWidth="1"/>
    <col min="2" max="2" width="16.5703125" customWidth="1"/>
    <col min="3" max="3" width="45.85546875" customWidth="1"/>
    <col min="4" max="4" width="58.5703125" style="21" customWidth="1"/>
    <col min="5" max="6" width="19" customWidth="1"/>
    <col min="7" max="7" width="13.85546875" customWidth="1"/>
    <col min="8" max="8" width="0" hidden="1" customWidth="1"/>
  </cols>
  <sheetData>
    <row r="5" spans="1:9" x14ac:dyDescent="0.25">
      <c r="C5" s="4" t="s">
        <v>7</v>
      </c>
    </row>
    <row r="6" spans="1:9" x14ac:dyDescent="0.25">
      <c r="C6" s="4" t="s">
        <v>8</v>
      </c>
    </row>
    <row r="7" spans="1:9" x14ac:dyDescent="0.25">
      <c r="C7" s="4" t="s">
        <v>9</v>
      </c>
    </row>
    <row r="9" spans="1:9" ht="21" x14ac:dyDescent="0.35">
      <c r="C9" s="1" t="s">
        <v>169</v>
      </c>
      <c r="D9" s="22" t="s">
        <v>254</v>
      </c>
    </row>
    <row r="10" spans="1:9" ht="18.75" x14ac:dyDescent="0.3">
      <c r="C10" s="2"/>
    </row>
    <row r="11" spans="1:9" ht="15.75" x14ac:dyDescent="0.25">
      <c r="A11" s="31" t="s">
        <v>0</v>
      </c>
      <c r="B11" s="31" t="s">
        <v>1</v>
      </c>
      <c r="C11" s="31" t="s">
        <v>2</v>
      </c>
      <c r="D11" s="31" t="s">
        <v>3</v>
      </c>
      <c r="E11" s="31" t="s">
        <v>4</v>
      </c>
      <c r="F11" s="31" t="s">
        <v>5</v>
      </c>
      <c r="G11" s="31" t="s">
        <v>6</v>
      </c>
    </row>
    <row r="12" spans="1:9" x14ac:dyDescent="0.25">
      <c r="A12" s="32">
        <v>45572</v>
      </c>
      <c r="B12" s="20" t="s">
        <v>255</v>
      </c>
      <c r="C12" s="20" t="s">
        <v>432</v>
      </c>
      <c r="D12" s="23" t="s">
        <v>76</v>
      </c>
      <c r="E12" s="41">
        <v>152795.70000000001</v>
      </c>
      <c r="F12" s="13" t="s">
        <v>463</v>
      </c>
      <c r="G12" s="33" t="s">
        <v>178</v>
      </c>
      <c r="I12" s="20" t="s">
        <v>20</v>
      </c>
    </row>
    <row r="13" spans="1:9" x14ac:dyDescent="0.25">
      <c r="A13" s="32">
        <v>45572</v>
      </c>
      <c r="B13" s="20" t="s">
        <v>256</v>
      </c>
      <c r="C13" s="20" t="s">
        <v>433</v>
      </c>
      <c r="D13" s="23" t="s">
        <v>54</v>
      </c>
      <c r="E13" s="41">
        <v>137808</v>
      </c>
      <c r="F13" s="13" t="s">
        <v>464</v>
      </c>
      <c r="G13" s="33" t="s">
        <v>178</v>
      </c>
      <c r="I13" s="20" t="s">
        <v>24</v>
      </c>
    </row>
    <row r="14" spans="1:9" x14ac:dyDescent="0.25">
      <c r="A14" s="32">
        <v>45572</v>
      </c>
      <c r="B14" t="s">
        <v>248</v>
      </c>
      <c r="C14" s="20" t="s">
        <v>173</v>
      </c>
      <c r="D14" s="23" t="s">
        <v>54</v>
      </c>
      <c r="E14" s="41">
        <v>82128</v>
      </c>
      <c r="F14" s="13" t="s">
        <v>465</v>
      </c>
      <c r="G14" s="33" t="s">
        <v>178</v>
      </c>
      <c r="I14" s="20" t="s">
        <v>24</v>
      </c>
    </row>
    <row r="15" spans="1:9" x14ac:dyDescent="0.25">
      <c r="A15" s="32">
        <v>45572</v>
      </c>
      <c r="B15" s="20" t="s">
        <v>257</v>
      </c>
      <c r="C15" s="20" t="s">
        <v>172</v>
      </c>
      <c r="D15" s="23" t="s">
        <v>51</v>
      </c>
      <c r="E15" s="41">
        <v>181602</v>
      </c>
      <c r="F15" s="13" t="s">
        <v>466</v>
      </c>
      <c r="G15" s="33" t="s">
        <v>178</v>
      </c>
      <c r="I15" s="20" t="s">
        <v>13</v>
      </c>
    </row>
    <row r="16" spans="1:9" x14ac:dyDescent="0.25">
      <c r="A16" s="32">
        <v>45572</v>
      </c>
      <c r="B16" s="20" t="s">
        <v>258</v>
      </c>
      <c r="C16" s="20" t="s">
        <v>216</v>
      </c>
      <c r="D16" s="23" t="s">
        <v>51</v>
      </c>
      <c r="E16" s="41">
        <v>258361</v>
      </c>
      <c r="F16" s="13" t="s">
        <v>467</v>
      </c>
      <c r="G16" s="33" t="s">
        <v>178</v>
      </c>
      <c r="I16" s="20" t="s">
        <v>13</v>
      </c>
    </row>
    <row r="17" spans="1:9" x14ac:dyDescent="0.25">
      <c r="A17" s="32">
        <v>45572</v>
      </c>
      <c r="B17" s="20" t="s">
        <v>259</v>
      </c>
      <c r="C17" s="20" t="s">
        <v>194</v>
      </c>
      <c r="D17" s="23" t="s">
        <v>55</v>
      </c>
      <c r="E17" s="41">
        <v>97507.4</v>
      </c>
      <c r="F17" s="20" t="s">
        <v>468</v>
      </c>
      <c r="G17" s="33" t="s">
        <v>178</v>
      </c>
      <c r="I17" s="20" t="s">
        <v>35</v>
      </c>
    </row>
    <row r="18" spans="1:9" x14ac:dyDescent="0.25">
      <c r="A18" s="32">
        <v>45572</v>
      </c>
      <c r="B18" s="20" t="s">
        <v>260</v>
      </c>
      <c r="C18" s="20" t="s">
        <v>210</v>
      </c>
      <c r="D18" s="23" t="s">
        <v>55</v>
      </c>
      <c r="E18" s="41">
        <v>151972.07999999999</v>
      </c>
      <c r="F18" s="13" t="s">
        <v>469</v>
      </c>
      <c r="G18" s="33" t="s">
        <v>178</v>
      </c>
      <c r="I18" s="20" t="s">
        <v>35</v>
      </c>
    </row>
    <row r="19" spans="1:9" x14ac:dyDescent="0.25">
      <c r="A19" s="32">
        <v>45572</v>
      </c>
      <c r="B19" s="20" t="s">
        <v>261</v>
      </c>
      <c r="C19" s="20" t="s">
        <v>215</v>
      </c>
      <c r="D19" s="23" t="s">
        <v>57</v>
      </c>
      <c r="E19" s="41">
        <v>253000</v>
      </c>
      <c r="F19" s="13" t="s">
        <v>470</v>
      </c>
      <c r="G19" s="33" t="s">
        <v>178</v>
      </c>
      <c r="I19" s="20" t="s">
        <v>18</v>
      </c>
    </row>
    <row r="20" spans="1:9" x14ac:dyDescent="0.25">
      <c r="A20" s="32">
        <v>45573</v>
      </c>
      <c r="B20" s="20" t="s">
        <v>262</v>
      </c>
      <c r="C20" s="20" t="s">
        <v>226</v>
      </c>
      <c r="D20" s="23" t="s">
        <v>57</v>
      </c>
      <c r="E20" s="41">
        <v>246060.64</v>
      </c>
      <c r="F20" s="13" t="s">
        <v>471</v>
      </c>
      <c r="G20" s="33" t="s">
        <v>178</v>
      </c>
      <c r="I20" s="20" t="s">
        <v>18</v>
      </c>
    </row>
    <row r="21" spans="1:9" x14ac:dyDescent="0.25">
      <c r="A21" s="32">
        <v>45573</v>
      </c>
      <c r="B21" s="20" t="s">
        <v>263</v>
      </c>
      <c r="C21" s="20" t="s">
        <v>226</v>
      </c>
      <c r="D21" s="23" t="s">
        <v>57</v>
      </c>
      <c r="E21" s="41">
        <v>247910.72</v>
      </c>
      <c r="F21" s="13" t="s">
        <v>472</v>
      </c>
      <c r="G21" s="33" t="s">
        <v>178</v>
      </c>
      <c r="I21" s="20" t="s">
        <v>18</v>
      </c>
    </row>
    <row r="22" spans="1:9" x14ac:dyDescent="0.25">
      <c r="A22" s="32">
        <v>45573</v>
      </c>
      <c r="B22" s="20" t="s">
        <v>264</v>
      </c>
      <c r="C22" s="20" t="s">
        <v>177</v>
      </c>
      <c r="D22" s="23" t="s">
        <v>54</v>
      </c>
      <c r="E22" s="41">
        <v>44000</v>
      </c>
      <c r="F22" s="20" t="s">
        <v>473</v>
      </c>
      <c r="G22" s="33" t="s">
        <v>178</v>
      </c>
      <c r="I22" s="20" t="s">
        <v>24</v>
      </c>
    </row>
    <row r="23" spans="1:9" x14ac:dyDescent="0.25">
      <c r="A23" s="32">
        <v>45573</v>
      </c>
      <c r="B23" s="23" t="s">
        <v>265</v>
      </c>
      <c r="C23" s="23" t="s">
        <v>208</v>
      </c>
      <c r="D23" s="23" t="s">
        <v>54</v>
      </c>
      <c r="E23" s="42">
        <v>4408</v>
      </c>
      <c r="F23" s="23" t="s">
        <v>474</v>
      </c>
      <c r="G23" s="33" t="s">
        <v>178</v>
      </c>
      <c r="I23" s="20" t="s">
        <v>24</v>
      </c>
    </row>
    <row r="24" spans="1:9" x14ac:dyDescent="0.25">
      <c r="A24" s="32">
        <v>45573</v>
      </c>
      <c r="B24" s="20" t="s">
        <v>266</v>
      </c>
      <c r="C24" s="20" t="s">
        <v>213</v>
      </c>
      <c r="D24" s="23" t="s">
        <v>51</v>
      </c>
      <c r="E24" s="41">
        <v>73160</v>
      </c>
      <c r="F24" s="20" t="s">
        <v>475</v>
      </c>
      <c r="G24" s="33" t="s">
        <v>178</v>
      </c>
      <c r="I24" s="20" t="s">
        <v>13</v>
      </c>
    </row>
    <row r="25" spans="1:9" x14ac:dyDescent="0.25">
      <c r="A25" s="32">
        <v>45573</v>
      </c>
      <c r="B25" s="20" t="s">
        <v>267</v>
      </c>
      <c r="C25" s="20" t="s">
        <v>434</v>
      </c>
      <c r="D25" s="23" t="s">
        <v>73</v>
      </c>
      <c r="E25" s="41">
        <v>200836</v>
      </c>
      <c r="F25" s="20" t="s">
        <v>476</v>
      </c>
      <c r="G25" s="33" t="s">
        <v>178</v>
      </c>
      <c r="I25" s="20" t="s">
        <v>32</v>
      </c>
    </row>
    <row r="26" spans="1:9" x14ac:dyDescent="0.25">
      <c r="A26" s="32">
        <v>45573</v>
      </c>
      <c r="B26" s="20" t="s">
        <v>268</v>
      </c>
      <c r="C26" s="20" t="s">
        <v>172</v>
      </c>
      <c r="D26" s="23" t="s">
        <v>57</v>
      </c>
      <c r="E26" s="41">
        <v>245000</v>
      </c>
      <c r="F26" s="20" t="s">
        <v>477</v>
      </c>
      <c r="G26" s="33" t="s">
        <v>178</v>
      </c>
      <c r="I26" s="20" t="s">
        <v>18</v>
      </c>
    </row>
    <row r="27" spans="1:9" x14ac:dyDescent="0.25">
      <c r="A27" s="32">
        <v>45573</v>
      </c>
      <c r="B27" s="20" t="s">
        <v>245</v>
      </c>
      <c r="C27" s="20" t="s">
        <v>435</v>
      </c>
      <c r="D27" s="23" t="e">
        <v>#N/A</v>
      </c>
      <c r="E27" s="41">
        <v>179360</v>
      </c>
      <c r="F27" s="20" t="s">
        <v>478</v>
      </c>
      <c r="G27" s="33" t="s">
        <v>178</v>
      </c>
      <c r="I27" s="20" t="s">
        <v>112</v>
      </c>
    </row>
    <row r="28" spans="1:9" x14ac:dyDescent="0.25">
      <c r="A28" s="32">
        <v>45573</v>
      </c>
      <c r="B28" s="20" t="s">
        <v>269</v>
      </c>
      <c r="C28" s="20" t="s">
        <v>434</v>
      </c>
      <c r="D28" s="23" t="s">
        <v>73</v>
      </c>
      <c r="E28" s="41">
        <v>1792066</v>
      </c>
      <c r="F28" s="20" t="s">
        <v>479</v>
      </c>
      <c r="G28" s="33" t="s">
        <v>178</v>
      </c>
      <c r="I28" s="20" t="s">
        <v>32</v>
      </c>
    </row>
    <row r="29" spans="1:9" x14ac:dyDescent="0.25">
      <c r="A29" s="32">
        <v>45573</v>
      </c>
      <c r="B29" s="20" t="s">
        <v>270</v>
      </c>
      <c r="C29" s="20" t="s">
        <v>233</v>
      </c>
      <c r="D29" s="23" t="s">
        <v>65</v>
      </c>
      <c r="E29" s="41">
        <v>17464</v>
      </c>
      <c r="F29" s="20" t="s">
        <v>480</v>
      </c>
      <c r="G29" s="33" t="s">
        <v>178</v>
      </c>
      <c r="I29" s="20" t="s">
        <v>11</v>
      </c>
    </row>
    <row r="30" spans="1:9" x14ac:dyDescent="0.25">
      <c r="A30" s="32">
        <v>45574</v>
      </c>
      <c r="B30" s="20" t="s">
        <v>271</v>
      </c>
      <c r="C30" s="20" t="s">
        <v>213</v>
      </c>
      <c r="D30" s="23" t="s">
        <v>51</v>
      </c>
      <c r="E30" s="41">
        <v>12319.2</v>
      </c>
      <c r="F30" s="20" t="s">
        <v>481</v>
      </c>
      <c r="G30" s="33" t="s">
        <v>178</v>
      </c>
      <c r="I30" s="20" t="s">
        <v>13</v>
      </c>
    </row>
    <row r="31" spans="1:9" x14ac:dyDescent="0.25">
      <c r="A31" s="32">
        <v>45574</v>
      </c>
      <c r="B31" s="25" t="s">
        <v>272</v>
      </c>
      <c r="C31" s="20" t="s">
        <v>436</v>
      </c>
      <c r="D31" s="23" t="s">
        <v>75</v>
      </c>
      <c r="E31" s="41">
        <v>165672</v>
      </c>
      <c r="F31" s="20" t="s">
        <v>482</v>
      </c>
      <c r="G31" s="33" t="s">
        <v>178</v>
      </c>
      <c r="I31" s="20" t="s">
        <v>22</v>
      </c>
    </row>
    <row r="32" spans="1:9" x14ac:dyDescent="0.25">
      <c r="A32" s="32">
        <v>45574</v>
      </c>
      <c r="B32" s="20" t="s">
        <v>273</v>
      </c>
      <c r="C32" s="20" t="s">
        <v>218</v>
      </c>
      <c r="D32" s="23" t="e">
        <v>#N/A</v>
      </c>
      <c r="E32" s="41">
        <v>26432</v>
      </c>
      <c r="F32" s="20" t="s">
        <v>483</v>
      </c>
      <c r="G32" s="33" t="s">
        <v>178</v>
      </c>
      <c r="I32" s="20" t="s">
        <v>195</v>
      </c>
    </row>
    <row r="33" spans="1:9" x14ac:dyDescent="0.25">
      <c r="A33" s="32">
        <v>45574</v>
      </c>
      <c r="B33" s="20" t="s">
        <v>239</v>
      </c>
      <c r="C33" s="20" t="s">
        <v>172</v>
      </c>
      <c r="D33" s="23" t="s">
        <v>51</v>
      </c>
      <c r="E33" s="41">
        <v>51396.55</v>
      </c>
      <c r="F33" s="20" t="s">
        <v>484</v>
      </c>
      <c r="G33" s="33" t="s">
        <v>178</v>
      </c>
      <c r="I33" s="20" t="s">
        <v>13</v>
      </c>
    </row>
    <row r="34" spans="1:9" x14ac:dyDescent="0.25">
      <c r="A34" s="32">
        <v>9</v>
      </c>
      <c r="B34" s="20" t="s">
        <v>274</v>
      </c>
      <c r="C34" s="20" t="s">
        <v>172</v>
      </c>
      <c r="D34" s="23" t="e">
        <v>#N/A</v>
      </c>
      <c r="E34" s="41">
        <v>70427.12</v>
      </c>
      <c r="F34" s="20" t="s">
        <v>484</v>
      </c>
      <c r="G34" s="33" t="s">
        <v>178</v>
      </c>
      <c r="I34" s="20" t="s">
        <v>187</v>
      </c>
    </row>
    <row r="35" spans="1:9" x14ac:dyDescent="0.25">
      <c r="A35" s="32">
        <v>45574</v>
      </c>
      <c r="B35" s="20" t="s">
        <v>275</v>
      </c>
      <c r="C35" s="20" t="s">
        <v>177</v>
      </c>
      <c r="D35" s="23" t="s">
        <v>54</v>
      </c>
      <c r="E35" s="41">
        <v>1500</v>
      </c>
      <c r="F35" s="20" t="s">
        <v>485</v>
      </c>
      <c r="G35" s="33" t="s">
        <v>178</v>
      </c>
      <c r="I35" s="20" t="s">
        <v>24</v>
      </c>
    </row>
    <row r="36" spans="1:9" x14ac:dyDescent="0.25">
      <c r="A36" s="32">
        <v>45574</v>
      </c>
      <c r="B36" s="20" t="s">
        <v>276</v>
      </c>
      <c r="C36" s="20" t="s">
        <v>210</v>
      </c>
      <c r="D36" s="23" t="s">
        <v>55</v>
      </c>
      <c r="E36" s="41">
        <v>42400</v>
      </c>
      <c r="F36" s="20" t="s">
        <v>486</v>
      </c>
      <c r="G36" s="33" t="s">
        <v>178</v>
      </c>
      <c r="I36" s="20" t="s">
        <v>35</v>
      </c>
    </row>
    <row r="37" spans="1:9" x14ac:dyDescent="0.25">
      <c r="A37" s="32">
        <v>45574</v>
      </c>
      <c r="B37" s="20" t="s">
        <v>240</v>
      </c>
      <c r="C37" s="20" t="s">
        <v>218</v>
      </c>
      <c r="D37" s="23" t="e">
        <v>#N/A</v>
      </c>
      <c r="E37" s="41">
        <v>12118.6</v>
      </c>
      <c r="F37" s="20" t="s">
        <v>487</v>
      </c>
      <c r="G37" s="33" t="s">
        <v>178</v>
      </c>
      <c r="I37" s="20" t="s">
        <v>195</v>
      </c>
    </row>
    <row r="38" spans="1:9" x14ac:dyDescent="0.25">
      <c r="A38" s="32">
        <v>45574</v>
      </c>
      <c r="B38" s="20" t="s">
        <v>247</v>
      </c>
      <c r="C38" s="20" t="s">
        <v>232</v>
      </c>
      <c r="D38" s="23" t="e">
        <v>#N/A</v>
      </c>
      <c r="E38" s="41">
        <v>98931.93</v>
      </c>
      <c r="F38" s="20" t="s">
        <v>488</v>
      </c>
      <c r="G38" s="33" t="s">
        <v>178</v>
      </c>
      <c r="I38" s="20" t="s">
        <v>189</v>
      </c>
    </row>
    <row r="39" spans="1:9" x14ac:dyDescent="0.25">
      <c r="A39" s="32">
        <v>45574</v>
      </c>
      <c r="B39" s="20" t="s">
        <v>238</v>
      </c>
      <c r="C39" s="20" t="s">
        <v>210</v>
      </c>
      <c r="D39" s="23" t="s">
        <v>51</v>
      </c>
      <c r="E39" s="41">
        <v>155800</v>
      </c>
      <c r="F39" s="20" t="s">
        <v>489</v>
      </c>
      <c r="G39" s="33" t="s">
        <v>178</v>
      </c>
      <c r="I39" s="20" t="s">
        <v>13</v>
      </c>
    </row>
    <row r="40" spans="1:9" x14ac:dyDescent="0.25">
      <c r="A40" s="32">
        <v>45574</v>
      </c>
      <c r="B40" s="20" t="s">
        <v>277</v>
      </c>
      <c r="C40" s="20" t="s">
        <v>437</v>
      </c>
      <c r="D40" s="23" t="s">
        <v>53</v>
      </c>
      <c r="E40" s="41">
        <v>64282</v>
      </c>
      <c r="F40" s="20" t="s">
        <v>490</v>
      </c>
      <c r="G40" s="33" t="s">
        <v>178</v>
      </c>
      <c r="I40" s="20" t="s">
        <v>36</v>
      </c>
    </row>
    <row r="41" spans="1:9" x14ac:dyDescent="0.25">
      <c r="A41" s="32">
        <v>45574</v>
      </c>
      <c r="B41" s="20" t="s">
        <v>278</v>
      </c>
      <c r="C41" s="20" t="s">
        <v>437</v>
      </c>
      <c r="D41" s="23" t="s">
        <v>53</v>
      </c>
      <c r="E41" s="41">
        <v>123.6</v>
      </c>
      <c r="F41" s="20" t="s">
        <v>490</v>
      </c>
      <c r="G41" s="33" t="s">
        <v>178</v>
      </c>
      <c r="I41" s="20" t="s">
        <v>36</v>
      </c>
    </row>
    <row r="42" spans="1:9" x14ac:dyDescent="0.25">
      <c r="A42" s="32">
        <v>45574</v>
      </c>
      <c r="B42" s="20" t="s">
        <v>279</v>
      </c>
      <c r="C42" s="20" t="s">
        <v>437</v>
      </c>
      <c r="D42" s="23" t="s">
        <v>53</v>
      </c>
      <c r="E42" s="41">
        <v>91464</v>
      </c>
      <c r="F42" s="20" t="s">
        <v>490</v>
      </c>
      <c r="G42" s="33" t="s">
        <v>178</v>
      </c>
      <c r="I42" s="20" t="s">
        <v>36</v>
      </c>
    </row>
    <row r="43" spans="1:9" x14ac:dyDescent="0.25">
      <c r="A43" s="32">
        <v>45574</v>
      </c>
      <c r="B43" s="20" t="s">
        <v>280</v>
      </c>
      <c r="C43" s="20" t="s">
        <v>437</v>
      </c>
      <c r="D43" s="23" t="s">
        <v>53</v>
      </c>
      <c r="E43" s="41">
        <v>82268</v>
      </c>
      <c r="F43" s="20" t="s">
        <v>490</v>
      </c>
      <c r="G43" s="33" t="s">
        <v>178</v>
      </c>
      <c r="I43" s="20" t="s">
        <v>36</v>
      </c>
    </row>
    <row r="44" spans="1:9" x14ac:dyDescent="0.25">
      <c r="A44" s="32">
        <v>45575</v>
      </c>
      <c r="B44" t="s">
        <v>281</v>
      </c>
      <c r="C44" s="20" t="s">
        <v>437</v>
      </c>
      <c r="D44" s="23" t="s">
        <v>53</v>
      </c>
      <c r="E44" s="41">
        <v>93464</v>
      </c>
      <c r="F44" s="20" t="s">
        <v>490</v>
      </c>
      <c r="G44" s="33" t="s">
        <v>178</v>
      </c>
      <c r="I44" s="20" t="s">
        <v>36</v>
      </c>
    </row>
    <row r="45" spans="1:9" x14ac:dyDescent="0.25">
      <c r="A45" s="32">
        <v>45575</v>
      </c>
      <c r="B45" t="s">
        <v>282</v>
      </c>
      <c r="C45" s="20" t="s">
        <v>437</v>
      </c>
      <c r="D45" s="23" t="s">
        <v>53</v>
      </c>
      <c r="E45" s="41">
        <v>21012</v>
      </c>
      <c r="F45" s="20" t="s">
        <v>491</v>
      </c>
      <c r="G45" s="33" t="s">
        <v>178</v>
      </c>
      <c r="I45" s="20" t="s">
        <v>36</v>
      </c>
    </row>
    <row r="46" spans="1:9" x14ac:dyDescent="0.25">
      <c r="A46" s="32">
        <v>45575</v>
      </c>
      <c r="B46" s="20" t="s">
        <v>283</v>
      </c>
      <c r="C46" s="20" t="s">
        <v>177</v>
      </c>
      <c r="D46" s="23" t="s">
        <v>54</v>
      </c>
      <c r="E46" s="41">
        <v>45000</v>
      </c>
      <c r="F46" s="20" t="s">
        <v>492</v>
      </c>
      <c r="G46" s="33" t="s">
        <v>178</v>
      </c>
      <c r="I46" s="20" t="s">
        <v>24</v>
      </c>
    </row>
    <row r="47" spans="1:9" x14ac:dyDescent="0.25">
      <c r="A47" s="32">
        <v>45575</v>
      </c>
      <c r="B47" s="20" t="s">
        <v>284</v>
      </c>
      <c r="C47" s="20" t="s">
        <v>177</v>
      </c>
      <c r="D47" s="23" t="s">
        <v>54</v>
      </c>
      <c r="E47" s="41">
        <v>56399.199999999997</v>
      </c>
      <c r="F47" s="20" t="s">
        <v>493</v>
      </c>
      <c r="G47" s="33" t="s">
        <v>178</v>
      </c>
      <c r="I47" s="20" t="s">
        <v>24</v>
      </c>
    </row>
    <row r="48" spans="1:9" x14ac:dyDescent="0.25">
      <c r="A48" s="32">
        <v>45575</v>
      </c>
      <c r="B48" s="20" t="s">
        <v>243</v>
      </c>
      <c r="C48" s="20" t="s">
        <v>176</v>
      </c>
      <c r="D48" s="23" t="s">
        <v>54</v>
      </c>
      <c r="E48" s="41">
        <v>5487</v>
      </c>
      <c r="F48" s="20" t="s">
        <v>494</v>
      </c>
      <c r="G48" s="33" t="s">
        <v>178</v>
      </c>
      <c r="I48" s="20" t="s">
        <v>24</v>
      </c>
    </row>
    <row r="49" spans="1:9" x14ac:dyDescent="0.25">
      <c r="A49" s="32">
        <v>45575</v>
      </c>
      <c r="B49" s="20" t="s">
        <v>285</v>
      </c>
      <c r="C49" s="20" t="s">
        <v>176</v>
      </c>
      <c r="D49" s="23" t="s">
        <v>54</v>
      </c>
      <c r="E49" s="41">
        <v>33504.94</v>
      </c>
      <c r="F49" s="20" t="s">
        <v>495</v>
      </c>
      <c r="G49" s="33" t="s">
        <v>178</v>
      </c>
      <c r="I49" s="20" t="s">
        <v>24</v>
      </c>
    </row>
    <row r="50" spans="1:9" x14ac:dyDescent="0.25">
      <c r="A50" s="32">
        <v>45575</v>
      </c>
      <c r="B50" s="20" t="s">
        <v>286</v>
      </c>
      <c r="C50" s="20" t="s">
        <v>188</v>
      </c>
      <c r="D50" s="23" t="s">
        <v>54</v>
      </c>
      <c r="E50" s="41">
        <v>75000</v>
      </c>
      <c r="F50" s="20" t="s">
        <v>496</v>
      </c>
      <c r="G50" s="33" t="s">
        <v>178</v>
      </c>
      <c r="I50" s="20" t="s">
        <v>24</v>
      </c>
    </row>
    <row r="51" spans="1:9" x14ac:dyDescent="0.25">
      <c r="A51" s="32">
        <v>45575</v>
      </c>
      <c r="B51" s="20" t="s">
        <v>287</v>
      </c>
      <c r="C51" s="20" t="s">
        <v>176</v>
      </c>
      <c r="D51" s="23" t="s">
        <v>54</v>
      </c>
      <c r="E51" s="41">
        <v>25791.97</v>
      </c>
      <c r="F51" s="20" t="s">
        <v>497</v>
      </c>
      <c r="G51" s="33" t="s">
        <v>178</v>
      </c>
      <c r="I51" s="20" t="s">
        <v>24</v>
      </c>
    </row>
    <row r="52" spans="1:9" x14ac:dyDescent="0.25">
      <c r="A52" s="32">
        <v>45575</v>
      </c>
      <c r="B52" s="20" t="s">
        <v>288</v>
      </c>
      <c r="C52" s="20" t="s">
        <v>176</v>
      </c>
      <c r="D52" s="23" t="s">
        <v>54</v>
      </c>
      <c r="E52" s="41">
        <v>16119.98</v>
      </c>
      <c r="F52" s="20" t="s">
        <v>497</v>
      </c>
      <c r="G52" s="33" t="s">
        <v>178</v>
      </c>
      <c r="I52" s="20" t="s">
        <v>24</v>
      </c>
    </row>
    <row r="53" spans="1:9" x14ac:dyDescent="0.25">
      <c r="A53" s="32">
        <v>45576</v>
      </c>
      <c r="B53" s="20" t="s">
        <v>289</v>
      </c>
      <c r="C53" s="20" t="s">
        <v>176</v>
      </c>
      <c r="D53" s="23" t="s">
        <v>54</v>
      </c>
      <c r="E53" s="41">
        <v>82799.87</v>
      </c>
      <c r="F53" s="20" t="s">
        <v>498</v>
      </c>
      <c r="G53" s="33" t="s">
        <v>178</v>
      </c>
      <c r="I53" s="20" t="s">
        <v>24</v>
      </c>
    </row>
    <row r="54" spans="1:9" x14ac:dyDescent="0.25">
      <c r="A54" s="32">
        <v>45575</v>
      </c>
      <c r="B54" s="20" t="s">
        <v>220</v>
      </c>
      <c r="C54" s="20" t="s">
        <v>173</v>
      </c>
      <c r="D54" s="23" t="s">
        <v>54</v>
      </c>
      <c r="E54" s="41">
        <v>6055</v>
      </c>
      <c r="F54" s="20" t="s">
        <v>499</v>
      </c>
      <c r="G54" s="33" t="s">
        <v>178</v>
      </c>
      <c r="I54" s="20" t="s">
        <v>24</v>
      </c>
    </row>
    <row r="55" spans="1:9" x14ac:dyDescent="0.25">
      <c r="A55" s="32">
        <v>45575</v>
      </c>
      <c r="B55" s="20" t="s">
        <v>290</v>
      </c>
      <c r="C55" s="20" t="s">
        <v>186</v>
      </c>
      <c r="D55" s="23" t="s">
        <v>56</v>
      </c>
      <c r="E55" s="41">
        <v>4180</v>
      </c>
      <c r="F55" s="20" t="s">
        <v>500</v>
      </c>
      <c r="G55" s="33" t="s">
        <v>178</v>
      </c>
      <c r="I55" s="20" t="s">
        <v>37</v>
      </c>
    </row>
    <row r="56" spans="1:9" x14ac:dyDescent="0.25">
      <c r="A56" s="32">
        <v>45576</v>
      </c>
      <c r="B56" s="20" t="s">
        <v>291</v>
      </c>
      <c r="C56" s="20" t="s">
        <v>186</v>
      </c>
      <c r="D56" s="23" t="s">
        <v>56</v>
      </c>
      <c r="E56" s="41">
        <v>4180</v>
      </c>
      <c r="F56" s="20" t="s">
        <v>500</v>
      </c>
      <c r="G56" s="33" t="s">
        <v>178</v>
      </c>
      <c r="I56" s="20" t="s">
        <v>37</v>
      </c>
    </row>
    <row r="57" spans="1:9" x14ac:dyDescent="0.25">
      <c r="A57" s="32">
        <v>45576</v>
      </c>
      <c r="B57" s="20" t="s">
        <v>292</v>
      </c>
      <c r="C57" s="20" t="s">
        <v>186</v>
      </c>
      <c r="D57" s="23" t="s">
        <v>56</v>
      </c>
      <c r="E57" s="41">
        <v>6380</v>
      </c>
      <c r="F57" s="20" t="s">
        <v>500</v>
      </c>
      <c r="G57" s="33" t="s">
        <v>178</v>
      </c>
      <c r="I57" s="20" t="s">
        <v>37</v>
      </c>
    </row>
    <row r="58" spans="1:9" x14ac:dyDescent="0.25">
      <c r="A58" s="32">
        <v>45579</v>
      </c>
      <c r="B58" s="20" t="s">
        <v>293</v>
      </c>
      <c r="C58" s="20" t="s">
        <v>173</v>
      </c>
      <c r="D58" s="23" t="s">
        <v>54</v>
      </c>
      <c r="E58" s="41">
        <v>14850</v>
      </c>
      <c r="F58" s="20" t="s">
        <v>501</v>
      </c>
      <c r="G58" s="33" t="s">
        <v>178</v>
      </c>
      <c r="I58" s="20" t="s">
        <v>24</v>
      </c>
    </row>
    <row r="59" spans="1:9" x14ac:dyDescent="0.25">
      <c r="A59" s="32">
        <v>45579</v>
      </c>
      <c r="B59" s="23" t="s">
        <v>294</v>
      </c>
      <c r="C59" s="23" t="s">
        <v>438</v>
      </c>
      <c r="D59" s="23" t="s">
        <v>54</v>
      </c>
      <c r="E59" s="42">
        <v>5500</v>
      </c>
      <c r="F59" s="23" t="s">
        <v>502</v>
      </c>
      <c r="G59" s="33" t="s">
        <v>178</v>
      </c>
      <c r="I59" s="23" t="s">
        <v>24</v>
      </c>
    </row>
    <row r="60" spans="1:9" x14ac:dyDescent="0.25">
      <c r="A60" s="32">
        <v>45579</v>
      </c>
      <c r="B60" s="20" t="s">
        <v>295</v>
      </c>
      <c r="C60" s="20" t="s">
        <v>173</v>
      </c>
      <c r="D60" s="23" t="s">
        <v>54</v>
      </c>
      <c r="E60" s="41">
        <v>124800</v>
      </c>
      <c r="F60" s="20" t="s">
        <v>503</v>
      </c>
      <c r="G60" s="33" t="s">
        <v>178</v>
      </c>
      <c r="I60" s="20" t="s">
        <v>24</v>
      </c>
    </row>
    <row r="61" spans="1:9" x14ac:dyDescent="0.25">
      <c r="A61" s="32">
        <v>45579</v>
      </c>
      <c r="B61" s="20" t="s">
        <v>296</v>
      </c>
      <c r="C61" s="20" t="s">
        <v>177</v>
      </c>
      <c r="D61" s="23" t="s">
        <v>54</v>
      </c>
      <c r="E61" s="41">
        <v>11400</v>
      </c>
      <c r="F61" s="20" t="s">
        <v>504</v>
      </c>
      <c r="G61" s="33" t="s">
        <v>178</v>
      </c>
      <c r="I61" s="20" t="s">
        <v>24</v>
      </c>
    </row>
    <row r="62" spans="1:9" x14ac:dyDescent="0.25">
      <c r="A62" s="32">
        <v>45579</v>
      </c>
      <c r="B62" s="20" t="s">
        <v>297</v>
      </c>
      <c r="C62" s="20" t="s">
        <v>222</v>
      </c>
      <c r="D62" s="23" t="s">
        <v>83</v>
      </c>
      <c r="E62" s="41">
        <v>239100</v>
      </c>
      <c r="F62" s="20" t="s">
        <v>505</v>
      </c>
      <c r="G62" s="33" t="s">
        <v>178</v>
      </c>
      <c r="I62" s="20" t="s">
        <v>38</v>
      </c>
    </row>
    <row r="63" spans="1:9" x14ac:dyDescent="0.25">
      <c r="A63" s="32">
        <v>45579</v>
      </c>
      <c r="B63" s="20" t="s">
        <v>298</v>
      </c>
      <c r="C63" s="20" t="s">
        <v>438</v>
      </c>
      <c r="D63" s="23" t="s">
        <v>54</v>
      </c>
      <c r="E63" s="41">
        <v>5000</v>
      </c>
      <c r="F63" s="20" t="s">
        <v>506</v>
      </c>
      <c r="G63" s="33" t="s">
        <v>178</v>
      </c>
      <c r="I63" s="20" t="s">
        <v>24</v>
      </c>
    </row>
    <row r="64" spans="1:9" x14ac:dyDescent="0.25">
      <c r="A64" s="32">
        <v>45579</v>
      </c>
      <c r="B64" s="20" t="s">
        <v>221</v>
      </c>
      <c r="C64" s="20" t="s">
        <v>439</v>
      </c>
      <c r="D64" s="35" t="s">
        <v>80</v>
      </c>
      <c r="E64" s="41">
        <v>53899.21</v>
      </c>
      <c r="F64" s="20" t="s">
        <v>507</v>
      </c>
      <c r="G64" s="33" t="s">
        <v>178</v>
      </c>
      <c r="I64" s="20" t="s">
        <v>34</v>
      </c>
    </row>
    <row r="65" spans="1:9" x14ac:dyDescent="0.25">
      <c r="A65" s="32">
        <v>45579</v>
      </c>
      <c r="B65" s="20" t="s">
        <v>299</v>
      </c>
      <c r="C65" s="20" t="s">
        <v>173</v>
      </c>
      <c r="D65" s="23" t="s">
        <v>54</v>
      </c>
      <c r="E65" s="41">
        <v>64500</v>
      </c>
      <c r="F65" s="20" t="s">
        <v>508</v>
      </c>
      <c r="G65" s="33" t="s">
        <v>178</v>
      </c>
      <c r="I65" s="20" t="s">
        <v>24</v>
      </c>
    </row>
    <row r="66" spans="1:9" x14ac:dyDescent="0.25">
      <c r="A66" s="32">
        <v>45579</v>
      </c>
      <c r="B66" s="20" t="s">
        <v>300</v>
      </c>
      <c r="C66" s="20" t="s">
        <v>438</v>
      </c>
      <c r="D66" s="23" t="s">
        <v>54</v>
      </c>
      <c r="E66" s="41">
        <v>21000</v>
      </c>
      <c r="F66" s="20" t="s">
        <v>509</v>
      </c>
      <c r="G66" s="33" t="s">
        <v>178</v>
      </c>
      <c r="I66" s="20" t="s">
        <v>24</v>
      </c>
    </row>
    <row r="67" spans="1:9" x14ac:dyDescent="0.25">
      <c r="A67" s="32">
        <v>45579</v>
      </c>
      <c r="B67" s="20" t="s">
        <v>301</v>
      </c>
      <c r="C67" s="20" t="s">
        <v>173</v>
      </c>
      <c r="D67" s="23" t="s">
        <v>54</v>
      </c>
      <c r="E67" s="41">
        <v>74000</v>
      </c>
      <c r="F67" s="20" t="s">
        <v>510</v>
      </c>
      <c r="G67" s="33" t="s">
        <v>178</v>
      </c>
      <c r="I67" s="20" t="s">
        <v>24</v>
      </c>
    </row>
    <row r="68" spans="1:9" x14ac:dyDescent="0.25">
      <c r="A68" s="32">
        <v>45580</v>
      </c>
      <c r="B68" s="20" t="s">
        <v>302</v>
      </c>
      <c r="C68" s="20" t="s">
        <v>217</v>
      </c>
      <c r="D68" s="23" t="s">
        <v>53</v>
      </c>
      <c r="E68" s="41">
        <v>151206.07</v>
      </c>
      <c r="F68" s="20" t="s">
        <v>511</v>
      </c>
      <c r="G68" s="33" t="s">
        <v>178</v>
      </c>
      <c r="I68" s="20" t="s">
        <v>36</v>
      </c>
    </row>
    <row r="69" spans="1:9" x14ac:dyDescent="0.25">
      <c r="A69" s="32">
        <v>45580</v>
      </c>
      <c r="B69" s="20" t="s">
        <v>303</v>
      </c>
      <c r="C69" s="20" t="s">
        <v>173</v>
      </c>
      <c r="D69" s="23" t="s">
        <v>54</v>
      </c>
      <c r="E69" s="41">
        <v>82128</v>
      </c>
      <c r="F69" s="20" t="s">
        <v>512</v>
      </c>
      <c r="G69" s="33" t="s">
        <v>178</v>
      </c>
      <c r="I69" s="20" t="s">
        <v>24</v>
      </c>
    </row>
    <row r="70" spans="1:9" x14ac:dyDescent="0.25">
      <c r="A70" s="32">
        <v>45580</v>
      </c>
      <c r="B70" s="20" t="s">
        <v>304</v>
      </c>
      <c r="C70" s="20" t="s">
        <v>173</v>
      </c>
      <c r="D70" s="23" t="s">
        <v>54</v>
      </c>
      <c r="E70" s="41">
        <v>20200</v>
      </c>
      <c r="F70" s="20" t="s">
        <v>513</v>
      </c>
      <c r="G70" s="33" t="s">
        <v>178</v>
      </c>
      <c r="I70" s="20" t="s">
        <v>24</v>
      </c>
    </row>
    <row r="71" spans="1:9" x14ac:dyDescent="0.25">
      <c r="A71" s="32">
        <v>45580</v>
      </c>
      <c r="B71" s="20" t="s">
        <v>305</v>
      </c>
      <c r="C71" s="20" t="s">
        <v>173</v>
      </c>
      <c r="D71" s="23" t="s">
        <v>54</v>
      </c>
      <c r="E71" s="41">
        <v>26350</v>
      </c>
      <c r="F71" s="20" t="s">
        <v>514</v>
      </c>
      <c r="G71" s="33" t="s">
        <v>178</v>
      </c>
      <c r="I71" s="20" t="s">
        <v>24</v>
      </c>
    </row>
    <row r="72" spans="1:9" x14ac:dyDescent="0.25">
      <c r="A72" s="32">
        <v>45580</v>
      </c>
      <c r="B72" s="20" t="s">
        <v>306</v>
      </c>
      <c r="C72" s="20" t="s">
        <v>177</v>
      </c>
      <c r="D72" s="23" t="s">
        <v>54</v>
      </c>
      <c r="E72" s="41">
        <v>14000</v>
      </c>
      <c r="F72" s="20" t="s">
        <v>515</v>
      </c>
      <c r="G72" s="33" t="s">
        <v>178</v>
      </c>
      <c r="I72" s="20" t="s">
        <v>24</v>
      </c>
    </row>
    <row r="73" spans="1:9" x14ac:dyDescent="0.25">
      <c r="A73" s="32">
        <v>45580</v>
      </c>
      <c r="B73" s="20" t="s">
        <v>307</v>
      </c>
      <c r="C73" s="20" t="s">
        <v>173</v>
      </c>
      <c r="D73" s="23" t="s">
        <v>54</v>
      </c>
      <c r="E73" s="41">
        <v>222546</v>
      </c>
      <c r="F73" s="20" t="s">
        <v>516</v>
      </c>
      <c r="G73" s="33" t="s">
        <v>178</v>
      </c>
      <c r="I73" s="20" t="s">
        <v>24</v>
      </c>
    </row>
    <row r="74" spans="1:9" x14ac:dyDescent="0.25">
      <c r="A74" s="32">
        <v>45580</v>
      </c>
      <c r="B74" s="19" t="s">
        <v>308</v>
      </c>
      <c r="C74" s="20" t="s">
        <v>173</v>
      </c>
      <c r="D74" s="23" t="s">
        <v>54</v>
      </c>
      <c r="E74" s="43">
        <v>57206.400000000001</v>
      </c>
      <c r="F74" s="20" t="s">
        <v>517</v>
      </c>
      <c r="G74" s="33" t="s">
        <v>178</v>
      </c>
      <c r="I74" s="20" t="s">
        <v>24</v>
      </c>
    </row>
    <row r="75" spans="1:9" x14ac:dyDescent="0.25">
      <c r="A75" s="32">
        <v>45580</v>
      </c>
      <c r="B75" s="19" t="s">
        <v>309</v>
      </c>
      <c r="C75" s="20" t="s">
        <v>434</v>
      </c>
      <c r="D75" s="23" t="s">
        <v>73</v>
      </c>
      <c r="E75" s="43">
        <v>123900</v>
      </c>
      <c r="F75" s="20" t="s">
        <v>518</v>
      </c>
      <c r="G75" s="33" t="s">
        <v>178</v>
      </c>
      <c r="I75" s="20" t="s">
        <v>32</v>
      </c>
    </row>
    <row r="76" spans="1:9" x14ac:dyDescent="0.25">
      <c r="A76" s="32">
        <v>45580</v>
      </c>
      <c r="B76" s="20" t="s">
        <v>310</v>
      </c>
      <c r="C76" s="20" t="s">
        <v>434</v>
      </c>
      <c r="D76" s="23" t="s">
        <v>73</v>
      </c>
      <c r="E76" s="41">
        <v>123900</v>
      </c>
      <c r="F76" s="20" t="s">
        <v>518</v>
      </c>
      <c r="G76" s="33" t="s">
        <v>178</v>
      </c>
      <c r="I76" s="20" t="s">
        <v>32</v>
      </c>
    </row>
    <row r="77" spans="1:9" x14ac:dyDescent="0.25">
      <c r="A77" s="32">
        <v>45580</v>
      </c>
      <c r="B77" s="20" t="s">
        <v>311</v>
      </c>
      <c r="C77" s="20" t="s">
        <v>204</v>
      </c>
      <c r="D77" s="23" t="s">
        <v>54</v>
      </c>
      <c r="E77" s="41">
        <v>10312.5</v>
      </c>
      <c r="F77" s="20" t="s">
        <v>519</v>
      </c>
      <c r="G77" s="33" t="s">
        <v>178</v>
      </c>
      <c r="I77" s="20" t="s">
        <v>24</v>
      </c>
    </row>
    <row r="78" spans="1:9" x14ac:dyDescent="0.25">
      <c r="A78" s="32">
        <v>45580</v>
      </c>
      <c r="B78" s="20" t="s">
        <v>312</v>
      </c>
      <c r="C78" s="20" t="s">
        <v>177</v>
      </c>
      <c r="D78" s="36" t="s">
        <v>54</v>
      </c>
      <c r="E78" s="41">
        <v>27000</v>
      </c>
      <c r="F78" s="20" t="s">
        <v>520</v>
      </c>
      <c r="G78" s="33" t="s">
        <v>178</v>
      </c>
      <c r="I78" s="20" t="s">
        <v>24</v>
      </c>
    </row>
    <row r="79" spans="1:9" x14ac:dyDescent="0.25">
      <c r="A79" s="32">
        <v>45580</v>
      </c>
      <c r="B79" s="20" t="s">
        <v>313</v>
      </c>
      <c r="C79" s="20" t="s">
        <v>177</v>
      </c>
      <c r="D79" s="23" t="s">
        <v>54</v>
      </c>
      <c r="E79" s="41">
        <v>27000</v>
      </c>
      <c r="F79" s="20" t="s">
        <v>520</v>
      </c>
      <c r="G79" s="33" t="s">
        <v>178</v>
      </c>
      <c r="I79" s="20" t="s">
        <v>24</v>
      </c>
    </row>
    <row r="80" spans="1:9" x14ac:dyDescent="0.25">
      <c r="A80" s="32">
        <v>45580</v>
      </c>
      <c r="B80" s="20" t="s">
        <v>314</v>
      </c>
      <c r="C80" s="20" t="s">
        <v>219</v>
      </c>
      <c r="D80" s="23" t="s">
        <v>54</v>
      </c>
      <c r="E80" s="41">
        <v>30000</v>
      </c>
      <c r="F80" s="20" t="s">
        <v>521</v>
      </c>
      <c r="G80" s="33" t="s">
        <v>178</v>
      </c>
      <c r="I80" s="20" t="s">
        <v>24</v>
      </c>
    </row>
    <row r="81" spans="1:11" x14ac:dyDescent="0.25">
      <c r="A81" s="32">
        <v>45580</v>
      </c>
      <c r="B81" s="20" t="s">
        <v>315</v>
      </c>
      <c r="C81" s="20" t="s">
        <v>219</v>
      </c>
      <c r="D81" s="23" t="s">
        <v>54</v>
      </c>
      <c r="E81" s="41">
        <v>30000</v>
      </c>
      <c r="F81" s="20" t="s">
        <v>521</v>
      </c>
      <c r="G81" s="33" t="s">
        <v>178</v>
      </c>
      <c r="I81" s="20" t="s">
        <v>24</v>
      </c>
    </row>
    <row r="82" spans="1:11" x14ac:dyDescent="0.25">
      <c r="A82" s="32">
        <v>45580</v>
      </c>
      <c r="B82" s="20" t="s">
        <v>316</v>
      </c>
      <c r="C82" s="20" t="s">
        <v>177</v>
      </c>
      <c r="D82" s="23" t="s">
        <v>54</v>
      </c>
      <c r="E82" s="41">
        <v>79000</v>
      </c>
      <c r="F82" s="20" t="s">
        <v>522</v>
      </c>
      <c r="G82" s="33" t="s">
        <v>178</v>
      </c>
      <c r="I82" s="20" t="s">
        <v>24</v>
      </c>
    </row>
    <row r="83" spans="1:11" x14ac:dyDescent="0.25">
      <c r="A83" s="32">
        <v>45580</v>
      </c>
      <c r="B83" s="20" t="s">
        <v>317</v>
      </c>
      <c r="C83" s="20" t="s">
        <v>208</v>
      </c>
      <c r="D83" s="23" t="s">
        <v>54</v>
      </c>
      <c r="E83" s="41">
        <v>3480</v>
      </c>
      <c r="F83" s="20" t="s">
        <v>523</v>
      </c>
      <c r="G83" s="33" t="s">
        <v>178</v>
      </c>
      <c r="I83" s="20" t="s">
        <v>24</v>
      </c>
    </row>
    <row r="84" spans="1:11" x14ac:dyDescent="0.25">
      <c r="A84" s="32">
        <v>45580</v>
      </c>
      <c r="B84" s="20" t="s">
        <v>318</v>
      </c>
      <c r="C84" s="20" t="s">
        <v>172</v>
      </c>
      <c r="D84" s="23" t="s">
        <v>57</v>
      </c>
      <c r="E84" s="41">
        <v>26420</v>
      </c>
      <c r="F84" s="20" t="s">
        <v>524</v>
      </c>
      <c r="G84" s="33" t="s">
        <v>178</v>
      </c>
      <c r="I84" s="20" t="s">
        <v>18</v>
      </c>
    </row>
    <row r="85" spans="1:11" x14ac:dyDescent="0.25">
      <c r="A85" s="32">
        <v>45580</v>
      </c>
      <c r="B85" s="20" t="s">
        <v>319</v>
      </c>
      <c r="C85" s="20" t="s">
        <v>175</v>
      </c>
      <c r="D85" s="26" t="s">
        <v>211</v>
      </c>
      <c r="E85" s="41">
        <v>82028.17</v>
      </c>
      <c r="F85" s="20" t="s">
        <v>525</v>
      </c>
      <c r="G85" s="33" t="s">
        <v>178</v>
      </c>
      <c r="I85" s="20" t="s">
        <v>171</v>
      </c>
    </row>
    <row r="86" spans="1:11" x14ac:dyDescent="0.25">
      <c r="A86" s="32">
        <v>45580</v>
      </c>
      <c r="B86" s="20" t="s">
        <v>320</v>
      </c>
      <c r="C86" s="20" t="s">
        <v>440</v>
      </c>
      <c r="D86" s="23" t="s">
        <v>54</v>
      </c>
      <c r="E86" s="41">
        <v>69940</v>
      </c>
      <c r="F86" s="20" t="s">
        <v>526</v>
      </c>
      <c r="G86" s="33" t="s">
        <v>178</v>
      </c>
      <c r="I86" s="20" t="s">
        <v>24</v>
      </c>
    </row>
    <row r="87" spans="1:11" x14ac:dyDescent="0.25">
      <c r="A87" s="32">
        <v>45580</v>
      </c>
      <c r="B87" s="19" t="s">
        <v>321</v>
      </c>
      <c r="C87" s="20" t="s">
        <v>441</v>
      </c>
      <c r="D87" s="23" t="s">
        <v>51</v>
      </c>
      <c r="E87" s="43">
        <v>11139.78</v>
      </c>
      <c r="F87" s="20" t="s">
        <v>527</v>
      </c>
      <c r="G87" s="33" t="s">
        <v>178</v>
      </c>
      <c r="I87" s="20" t="s">
        <v>13</v>
      </c>
    </row>
    <row r="88" spans="1:11" x14ac:dyDescent="0.25">
      <c r="A88" s="32">
        <v>45581</v>
      </c>
      <c r="B88" s="19" t="s">
        <v>322</v>
      </c>
      <c r="C88" s="20" t="s">
        <v>209</v>
      </c>
      <c r="D88" s="23" t="e">
        <v>#N/A</v>
      </c>
      <c r="E88" s="43">
        <v>182015</v>
      </c>
      <c r="F88" s="20" t="s">
        <v>528</v>
      </c>
      <c r="G88" s="33" t="s">
        <v>178</v>
      </c>
      <c r="I88" s="20" t="s">
        <v>180</v>
      </c>
    </row>
    <row r="89" spans="1:11" x14ac:dyDescent="0.25">
      <c r="A89" s="32">
        <v>45582</v>
      </c>
      <c r="B89" s="20" t="s">
        <v>323</v>
      </c>
      <c r="C89" s="20" t="s">
        <v>204</v>
      </c>
      <c r="D89" s="23" t="s">
        <v>54</v>
      </c>
      <c r="E89" s="41">
        <v>91464.75</v>
      </c>
      <c r="F89" s="20" t="s">
        <v>529</v>
      </c>
      <c r="G89" s="33" t="s">
        <v>178</v>
      </c>
      <c r="I89" s="20" t="s">
        <v>24</v>
      </c>
    </row>
    <row r="90" spans="1:11" x14ac:dyDescent="0.25">
      <c r="A90" s="32">
        <v>45582</v>
      </c>
      <c r="B90" s="20" t="s">
        <v>324</v>
      </c>
      <c r="C90" s="20" t="s">
        <v>434</v>
      </c>
      <c r="D90" s="23" t="s">
        <v>73</v>
      </c>
      <c r="E90" s="41">
        <v>123900</v>
      </c>
      <c r="F90" s="20" t="s">
        <v>530</v>
      </c>
      <c r="G90" s="33" t="s">
        <v>178</v>
      </c>
      <c r="I90" s="20" t="s">
        <v>32</v>
      </c>
    </row>
    <row r="91" spans="1:11" x14ac:dyDescent="0.25">
      <c r="A91" s="32">
        <v>45582</v>
      </c>
      <c r="B91" s="20" t="s">
        <v>325</v>
      </c>
      <c r="C91" s="40" t="s">
        <v>173</v>
      </c>
      <c r="D91" s="23" t="s">
        <v>54</v>
      </c>
      <c r="E91" s="41">
        <v>51900</v>
      </c>
      <c r="F91" s="20" t="s">
        <v>531</v>
      </c>
      <c r="G91" s="33" t="s">
        <v>178</v>
      </c>
      <c r="I91" s="20" t="s">
        <v>24</v>
      </c>
    </row>
    <row r="92" spans="1:11" x14ac:dyDescent="0.25">
      <c r="A92" s="32">
        <v>45582</v>
      </c>
      <c r="B92" s="20" t="s">
        <v>326</v>
      </c>
      <c r="C92" s="40" t="s">
        <v>438</v>
      </c>
      <c r="D92" s="23" t="s">
        <v>54</v>
      </c>
      <c r="E92" s="41">
        <v>25000</v>
      </c>
      <c r="F92" s="20" t="s">
        <v>532</v>
      </c>
      <c r="G92" s="33" t="s">
        <v>178</v>
      </c>
      <c r="I92" s="20" t="s">
        <v>24</v>
      </c>
    </row>
    <row r="93" spans="1:11" x14ac:dyDescent="0.25">
      <c r="A93" s="38">
        <v>45582</v>
      </c>
      <c r="B93" s="20" t="s">
        <v>327</v>
      </c>
      <c r="C93" s="40" t="s">
        <v>173</v>
      </c>
      <c r="D93" s="23" t="s">
        <v>54</v>
      </c>
      <c r="E93" s="41">
        <v>116145.8</v>
      </c>
      <c r="F93" s="20" t="s">
        <v>533</v>
      </c>
      <c r="G93" s="33" t="s">
        <v>178</v>
      </c>
      <c r="I93" s="20" t="s">
        <v>24</v>
      </c>
    </row>
    <row r="94" spans="1:11" x14ac:dyDescent="0.25">
      <c r="A94" s="32">
        <v>45586</v>
      </c>
      <c r="B94" s="20" t="s">
        <v>328</v>
      </c>
      <c r="C94" s="20" t="s">
        <v>173</v>
      </c>
      <c r="D94" s="23" t="s">
        <v>54</v>
      </c>
      <c r="E94" s="41">
        <v>57206.400000000001</v>
      </c>
      <c r="F94" s="20" t="s">
        <v>534</v>
      </c>
      <c r="G94" s="33" t="s">
        <v>178</v>
      </c>
      <c r="H94" s="20"/>
      <c r="I94" s="20" t="s">
        <v>24</v>
      </c>
      <c r="K94" s="20"/>
    </row>
    <row r="95" spans="1:11" x14ac:dyDescent="0.25">
      <c r="A95" s="32">
        <v>45586</v>
      </c>
      <c r="B95" s="20" t="s">
        <v>329</v>
      </c>
      <c r="C95" s="20" t="s">
        <v>173</v>
      </c>
      <c r="D95" s="35" t="s">
        <v>54</v>
      </c>
      <c r="E95" s="41">
        <v>47259</v>
      </c>
      <c r="F95" s="20" t="s">
        <v>535</v>
      </c>
      <c r="G95" s="33" t="s">
        <v>178</v>
      </c>
      <c r="H95" s="20"/>
      <c r="I95" s="20" t="s">
        <v>24</v>
      </c>
    </row>
    <row r="96" spans="1:11" x14ac:dyDescent="0.25">
      <c r="A96" s="32">
        <v>45586</v>
      </c>
      <c r="B96" s="20" t="s">
        <v>330</v>
      </c>
      <c r="C96" s="20" t="s">
        <v>173</v>
      </c>
      <c r="D96" s="35" t="s">
        <v>54</v>
      </c>
      <c r="E96" s="41">
        <v>24013</v>
      </c>
      <c r="F96" s="20" t="s">
        <v>536</v>
      </c>
      <c r="G96" s="33" t="s">
        <v>178</v>
      </c>
      <c r="H96" s="20"/>
      <c r="I96" s="20" t="s">
        <v>24</v>
      </c>
    </row>
    <row r="97" spans="1:11" x14ac:dyDescent="0.25">
      <c r="A97" s="32">
        <v>45586</v>
      </c>
      <c r="B97" s="20" t="s">
        <v>331</v>
      </c>
      <c r="C97" s="20" t="s">
        <v>173</v>
      </c>
      <c r="D97" s="23" t="s">
        <v>54</v>
      </c>
      <c r="E97" s="41">
        <v>90340.800000000003</v>
      </c>
      <c r="F97" s="20" t="s">
        <v>537</v>
      </c>
      <c r="G97" s="33" t="s">
        <v>178</v>
      </c>
      <c r="H97" s="20"/>
      <c r="I97" s="20" t="s">
        <v>24</v>
      </c>
    </row>
    <row r="98" spans="1:11" x14ac:dyDescent="0.25">
      <c r="A98" s="32">
        <v>45586</v>
      </c>
      <c r="B98" s="20" t="s">
        <v>332</v>
      </c>
      <c r="C98" s="20" t="s">
        <v>173</v>
      </c>
      <c r="D98" s="36" t="s">
        <v>80</v>
      </c>
      <c r="E98" s="41">
        <v>80240</v>
      </c>
      <c r="F98" s="20" t="s">
        <v>538</v>
      </c>
      <c r="G98" s="33" t="s">
        <v>178</v>
      </c>
      <c r="H98" s="20"/>
      <c r="I98" s="20" t="s">
        <v>34</v>
      </c>
    </row>
    <row r="99" spans="1:11" x14ac:dyDescent="0.25">
      <c r="A99" s="32">
        <v>45586</v>
      </c>
      <c r="B99" s="20" t="s">
        <v>333</v>
      </c>
      <c r="C99" s="20" t="s">
        <v>173</v>
      </c>
      <c r="D99" s="23" t="s">
        <v>54</v>
      </c>
      <c r="E99" s="41">
        <v>92040</v>
      </c>
      <c r="F99" s="20" t="s">
        <v>539</v>
      </c>
      <c r="G99" s="33" t="s">
        <v>178</v>
      </c>
      <c r="H99" s="20"/>
      <c r="I99" s="20" t="s">
        <v>24</v>
      </c>
    </row>
    <row r="100" spans="1:11" x14ac:dyDescent="0.25">
      <c r="A100" s="32">
        <v>45586</v>
      </c>
      <c r="B100" s="20" t="s">
        <v>334</v>
      </c>
      <c r="C100" s="20" t="s">
        <v>214</v>
      </c>
      <c r="D100" s="23" t="s">
        <v>54</v>
      </c>
      <c r="E100" s="41">
        <v>20474.7</v>
      </c>
      <c r="F100" s="20" t="s">
        <v>540</v>
      </c>
      <c r="G100" s="33" t="s">
        <v>178</v>
      </c>
      <c r="H100" s="20"/>
      <c r="I100" s="20" t="s">
        <v>24</v>
      </c>
    </row>
    <row r="101" spans="1:11" x14ac:dyDescent="0.25">
      <c r="A101" s="32">
        <v>45586</v>
      </c>
      <c r="B101" s="20" t="s">
        <v>335</v>
      </c>
      <c r="C101" s="20" t="s">
        <v>177</v>
      </c>
      <c r="D101" s="23" t="s">
        <v>54</v>
      </c>
      <c r="E101" s="41">
        <v>44000</v>
      </c>
      <c r="F101" s="20" t="s">
        <v>541</v>
      </c>
      <c r="G101" s="33" t="s">
        <v>178</v>
      </c>
      <c r="H101" s="20"/>
      <c r="I101" s="20" t="s">
        <v>24</v>
      </c>
    </row>
    <row r="102" spans="1:11" x14ac:dyDescent="0.25">
      <c r="A102" s="32">
        <v>45586</v>
      </c>
      <c r="B102" s="20" t="s">
        <v>255</v>
      </c>
      <c r="C102" s="20" t="s">
        <v>173</v>
      </c>
      <c r="D102" s="23" t="s">
        <v>54</v>
      </c>
      <c r="E102" s="41">
        <v>80730</v>
      </c>
      <c r="F102" s="20" t="s">
        <v>542</v>
      </c>
      <c r="G102" s="33" t="s">
        <v>178</v>
      </c>
      <c r="H102" s="20"/>
      <c r="I102" s="20" t="s">
        <v>24</v>
      </c>
    </row>
    <row r="103" spans="1:11" x14ac:dyDescent="0.25">
      <c r="A103" s="32">
        <v>45586</v>
      </c>
      <c r="B103" s="20" t="s">
        <v>336</v>
      </c>
      <c r="C103" s="20" t="s">
        <v>172</v>
      </c>
      <c r="D103" s="23" t="s">
        <v>51</v>
      </c>
      <c r="E103" s="41">
        <v>64000</v>
      </c>
      <c r="F103" s="20" t="s">
        <v>543</v>
      </c>
      <c r="G103" s="33" t="s">
        <v>178</v>
      </c>
      <c r="H103" s="20"/>
      <c r="I103" s="20" t="s">
        <v>13</v>
      </c>
    </row>
    <row r="104" spans="1:11" x14ac:dyDescent="0.25">
      <c r="A104" s="32">
        <v>45587</v>
      </c>
      <c r="B104" s="20" t="s">
        <v>337</v>
      </c>
      <c r="C104" s="20" t="s">
        <v>173</v>
      </c>
      <c r="D104" s="23" t="s">
        <v>54</v>
      </c>
      <c r="E104" s="41">
        <v>26350</v>
      </c>
      <c r="F104" s="20" t="s">
        <v>544</v>
      </c>
      <c r="G104" s="33" t="s">
        <v>178</v>
      </c>
      <c r="H104" s="20"/>
      <c r="I104" s="20" t="s">
        <v>24</v>
      </c>
    </row>
    <row r="105" spans="1:11" x14ac:dyDescent="0.25">
      <c r="A105" s="32">
        <v>45587</v>
      </c>
      <c r="B105" s="20" t="s">
        <v>338</v>
      </c>
      <c r="C105" s="20" t="s">
        <v>188</v>
      </c>
      <c r="D105" s="23" t="s">
        <v>54</v>
      </c>
      <c r="E105" s="41">
        <v>45297.84</v>
      </c>
      <c r="F105" s="20" t="s">
        <v>545</v>
      </c>
      <c r="G105" s="33" t="s">
        <v>178</v>
      </c>
      <c r="H105" s="20"/>
      <c r="I105" s="20" t="s">
        <v>24</v>
      </c>
    </row>
    <row r="106" spans="1:11" x14ac:dyDescent="0.25">
      <c r="A106" s="32">
        <v>45587</v>
      </c>
      <c r="B106" s="20" t="s">
        <v>339</v>
      </c>
      <c r="C106" s="20" t="s">
        <v>188</v>
      </c>
      <c r="D106" s="23" t="s">
        <v>54</v>
      </c>
      <c r="E106" s="41">
        <v>75000</v>
      </c>
      <c r="F106" s="20" t="s">
        <v>546</v>
      </c>
      <c r="G106" s="33" t="s">
        <v>178</v>
      </c>
      <c r="H106" s="20"/>
      <c r="I106" s="20" t="s">
        <v>24</v>
      </c>
    </row>
    <row r="107" spans="1:11" x14ac:dyDescent="0.25">
      <c r="A107" s="32">
        <v>45587</v>
      </c>
      <c r="B107" s="20" t="s">
        <v>340</v>
      </c>
      <c r="C107" s="20" t="s">
        <v>188</v>
      </c>
      <c r="D107" s="23" t="s">
        <v>54</v>
      </c>
      <c r="E107" s="41">
        <v>53790.03</v>
      </c>
      <c r="F107" s="20" t="s">
        <v>547</v>
      </c>
      <c r="G107" s="33" t="s">
        <v>178</v>
      </c>
      <c r="H107" s="20"/>
      <c r="I107" s="20" t="s">
        <v>24</v>
      </c>
    </row>
    <row r="108" spans="1:11" x14ac:dyDescent="0.25">
      <c r="A108" s="32">
        <v>45587</v>
      </c>
      <c r="B108" s="20" t="s">
        <v>341</v>
      </c>
      <c r="C108" s="20" t="s">
        <v>442</v>
      </c>
      <c r="D108" s="23" t="s">
        <v>51</v>
      </c>
      <c r="E108" s="41">
        <v>88500</v>
      </c>
      <c r="F108" s="20" t="s">
        <v>548</v>
      </c>
      <c r="G108" s="33" t="s">
        <v>178</v>
      </c>
      <c r="H108" s="20"/>
      <c r="I108" s="20" t="s">
        <v>13</v>
      </c>
      <c r="K108" s="26"/>
    </row>
    <row r="109" spans="1:11" x14ac:dyDescent="0.25">
      <c r="A109" s="32">
        <v>45587</v>
      </c>
      <c r="B109" s="20" t="s">
        <v>342</v>
      </c>
      <c r="C109" s="20" t="s">
        <v>207</v>
      </c>
      <c r="D109" s="23" t="s">
        <v>57</v>
      </c>
      <c r="E109" s="41">
        <v>26920</v>
      </c>
      <c r="F109" s="20" t="s">
        <v>549</v>
      </c>
      <c r="G109" s="33" t="s">
        <v>178</v>
      </c>
      <c r="H109" s="20"/>
      <c r="I109" s="20" t="s">
        <v>18</v>
      </c>
    </row>
    <row r="110" spans="1:11" x14ac:dyDescent="0.25">
      <c r="A110" s="32">
        <v>45587</v>
      </c>
      <c r="B110" s="20" t="s">
        <v>343</v>
      </c>
      <c r="C110" s="20" t="s">
        <v>229</v>
      </c>
      <c r="D110" s="23" t="s">
        <v>73</v>
      </c>
      <c r="E110" s="41">
        <v>63956</v>
      </c>
      <c r="F110" s="20" t="s">
        <v>550</v>
      </c>
      <c r="G110" s="33" t="s">
        <v>178</v>
      </c>
      <c r="H110" s="20"/>
      <c r="I110" s="20" t="s">
        <v>32</v>
      </c>
    </row>
    <row r="111" spans="1:11" x14ac:dyDescent="0.25">
      <c r="A111" s="32">
        <v>45587</v>
      </c>
      <c r="B111" s="20" t="s">
        <v>344</v>
      </c>
      <c r="C111" s="20" t="s">
        <v>172</v>
      </c>
      <c r="D111" s="23" t="s">
        <v>57</v>
      </c>
      <c r="E111" s="41">
        <v>82500</v>
      </c>
      <c r="F111" s="20" t="s">
        <v>551</v>
      </c>
      <c r="G111" s="33" t="s">
        <v>178</v>
      </c>
      <c r="H111" s="20"/>
      <c r="I111" s="20" t="s">
        <v>18</v>
      </c>
    </row>
    <row r="112" spans="1:11" x14ac:dyDescent="0.25">
      <c r="A112" s="32">
        <v>45587</v>
      </c>
      <c r="B112" s="20" t="s">
        <v>345</v>
      </c>
      <c r="C112" s="20" t="s">
        <v>213</v>
      </c>
      <c r="D112" s="23" t="s">
        <v>57</v>
      </c>
      <c r="E112" s="41">
        <v>20300</v>
      </c>
      <c r="F112" s="20" t="s">
        <v>552</v>
      </c>
      <c r="G112" s="33" t="s">
        <v>178</v>
      </c>
      <c r="H112" s="20"/>
      <c r="I112" s="20" t="s">
        <v>18</v>
      </c>
    </row>
    <row r="113" spans="1:9" x14ac:dyDescent="0.25">
      <c r="A113" s="32">
        <v>45587</v>
      </c>
      <c r="B113" s="24" t="s">
        <v>346</v>
      </c>
      <c r="C113" s="20" t="s">
        <v>172</v>
      </c>
      <c r="D113" s="23" t="s">
        <v>57</v>
      </c>
      <c r="E113" s="44">
        <v>66240</v>
      </c>
      <c r="F113" s="20" t="s">
        <v>553</v>
      </c>
      <c r="G113" s="33" t="s">
        <v>178</v>
      </c>
      <c r="H113" s="20"/>
      <c r="I113" s="20" t="s">
        <v>18</v>
      </c>
    </row>
    <row r="114" spans="1:9" x14ac:dyDescent="0.25">
      <c r="A114" s="37">
        <v>45588</v>
      </c>
      <c r="B114" s="20" t="s">
        <v>347</v>
      </c>
      <c r="C114" s="20" t="s">
        <v>206</v>
      </c>
      <c r="D114" s="23" t="s">
        <v>57</v>
      </c>
      <c r="E114" s="41">
        <v>142500</v>
      </c>
      <c r="F114" s="24" t="s">
        <v>554</v>
      </c>
      <c r="G114" s="33" t="s">
        <v>178</v>
      </c>
      <c r="H114" s="20"/>
      <c r="I114" s="20" t="s">
        <v>18</v>
      </c>
    </row>
    <row r="115" spans="1:9" x14ac:dyDescent="0.25">
      <c r="A115" s="37">
        <v>45588</v>
      </c>
      <c r="B115" s="28" t="s">
        <v>348</v>
      </c>
      <c r="C115" s="20" t="s">
        <v>176</v>
      </c>
      <c r="D115" s="23" t="s">
        <v>54</v>
      </c>
      <c r="E115" s="45">
        <v>224987.6</v>
      </c>
      <c r="F115" s="24" t="s">
        <v>555</v>
      </c>
      <c r="G115" s="33" t="s">
        <v>178</v>
      </c>
      <c r="H115" s="20"/>
      <c r="I115" s="20" t="s">
        <v>24</v>
      </c>
    </row>
    <row r="116" spans="1:9" x14ac:dyDescent="0.25">
      <c r="A116" s="37">
        <v>45588</v>
      </c>
      <c r="B116" s="19" t="s">
        <v>349</v>
      </c>
      <c r="C116" s="20" t="s">
        <v>173</v>
      </c>
      <c r="D116" s="23" t="s">
        <v>54</v>
      </c>
      <c r="E116" s="43">
        <v>247331</v>
      </c>
      <c r="F116" s="24" t="s">
        <v>556</v>
      </c>
      <c r="G116" s="33" t="s">
        <v>178</v>
      </c>
      <c r="H116" s="20"/>
      <c r="I116" s="20" t="s">
        <v>24</v>
      </c>
    </row>
    <row r="117" spans="1:9" x14ac:dyDescent="0.25">
      <c r="A117" s="37">
        <v>45588</v>
      </c>
      <c r="B117" s="19" t="s">
        <v>350</v>
      </c>
      <c r="C117" s="20" t="s">
        <v>434</v>
      </c>
      <c r="D117" s="23" t="s">
        <v>66</v>
      </c>
      <c r="E117" s="41">
        <v>21240</v>
      </c>
      <c r="F117" s="24" t="s">
        <v>557</v>
      </c>
      <c r="G117" s="33" t="s">
        <v>178</v>
      </c>
      <c r="H117" s="20"/>
      <c r="I117" s="20" t="s">
        <v>17</v>
      </c>
    </row>
    <row r="118" spans="1:9" x14ac:dyDescent="0.25">
      <c r="A118" s="37">
        <v>45588</v>
      </c>
      <c r="B118" s="20" t="s">
        <v>351</v>
      </c>
      <c r="C118" s="20" t="s">
        <v>173</v>
      </c>
      <c r="D118" s="23" t="s">
        <v>54</v>
      </c>
      <c r="E118" s="41">
        <v>36195</v>
      </c>
      <c r="F118" s="24" t="s">
        <v>558</v>
      </c>
      <c r="G118" s="33" t="s">
        <v>178</v>
      </c>
      <c r="H118" s="20"/>
      <c r="I118" s="20" t="s">
        <v>24</v>
      </c>
    </row>
    <row r="119" spans="1:9" x14ac:dyDescent="0.25">
      <c r="A119" s="32">
        <v>45588</v>
      </c>
      <c r="B119" s="20" t="s">
        <v>352</v>
      </c>
      <c r="C119" s="20" t="s">
        <v>173</v>
      </c>
      <c r="D119" s="23" t="s">
        <v>54</v>
      </c>
      <c r="E119" s="41">
        <v>84240</v>
      </c>
      <c r="F119" s="20" t="s">
        <v>559</v>
      </c>
      <c r="G119" s="33" t="s">
        <v>178</v>
      </c>
      <c r="H119" s="20"/>
      <c r="I119" s="20" t="s">
        <v>24</v>
      </c>
    </row>
    <row r="120" spans="1:9" x14ac:dyDescent="0.25">
      <c r="A120" s="32">
        <v>45588</v>
      </c>
      <c r="B120" s="20" t="s">
        <v>353</v>
      </c>
      <c r="C120" s="20" t="s">
        <v>438</v>
      </c>
      <c r="D120" s="23" t="s">
        <v>54</v>
      </c>
      <c r="E120" s="41">
        <v>1875</v>
      </c>
      <c r="F120" s="20" t="s">
        <v>560</v>
      </c>
      <c r="G120" s="33" t="s">
        <v>178</v>
      </c>
      <c r="H120" s="20"/>
      <c r="I120" s="20" t="s">
        <v>24</v>
      </c>
    </row>
    <row r="121" spans="1:9" x14ac:dyDescent="0.25">
      <c r="A121" s="32">
        <v>45588</v>
      </c>
      <c r="B121" s="20" t="s">
        <v>354</v>
      </c>
      <c r="C121" s="20" t="s">
        <v>172</v>
      </c>
      <c r="D121" s="23" t="s">
        <v>51</v>
      </c>
      <c r="E121" s="41">
        <v>117056</v>
      </c>
      <c r="F121" s="20" t="s">
        <v>561</v>
      </c>
      <c r="G121" s="33" t="s">
        <v>178</v>
      </c>
      <c r="H121" s="20"/>
      <c r="I121" s="20" t="s">
        <v>13</v>
      </c>
    </row>
    <row r="122" spans="1:9" x14ac:dyDescent="0.25">
      <c r="A122" s="32">
        <v>45588</v>
      </c>
      <c r="B122" s="20" t="s">
        <v>355</v>
      </c>
      <c r="C122" s="20" t="s">
        <v>443</v>
      </c>
      <c r="D122" s="23" t="s">
        <v>57</v>
      </c>
      <c r="E122" s="41">
        <v>79140</v>
      </c>
      <c r="F122" s="20" t="s">
        <v>562</v>
      </c>
      <c r="G122" s="33" t="s">
        <v>178</v>
      </c>
      <c r="H122" s="20"/>
      <c r="I122" s="20" t="s">
        <v>18</v>
      </c>
    </row>
    <row r="123" spans="1:9" x14ac:dyDescent="0.25">
      <c r="A123" s="32">
        <v>45588</v>
      </c>
      <c r="B123" s="20" t="s">
        <v>356</v>
      </c>
      <c r="C123" s="20" t="s">
        <v>175</v>
      </c>
      <c r="D123" s="23" t="e">
        <v>#N/A</v>
      </c>
      <c r="E123" s="41">
        <v>232113.02</v>
      </c>
      <c r="F123" s="20" t="s">
        <v>563</v>
      </c>
      <c r="G123" s="33" t="s">
        <v>178</v>
      </c>
      <c r="H123" s="20"/>
      <c r="I123" s="20" t="s">
        <v>171</v>
      </c>
    </row>
    <row r="124" spans="1:9" x14ac:dyDescent="0.25">
      <c r="A124" s="32">
        <v>45588</v>
      </c>
      <c r="B124" s="20" t="s">
        <v>357</v>
      </c>
      <c r="C124" s="20" t="s">
        <v>172</v>
      </c>
      <c r="D124" s="23" t="s">
        <v>51</v>
      </c>
      <c r="E124" s="41">
        <v>26260</v>
      </c>
      <c r="F124" s="20" t="s">
        <v>564</v>
      </c>
      <c r="G124" s="33" t="s">
        <v>178</v>
      </c>
      <c r="H124" s="20"/>
      <c r="I124" s="20" t="s">
        <v>13</v>
      </c>
    </row>
    <row r="125" spans="1:9" x14ac:dyDescent="0.25">
      <c r="A125" s="32">
        <v>45588</v>
      </c>
      <c r="B125" s="20" t="s">
        <v>358</v>
      </c>
      <c r="C125" s="20" t="s">
        <v>173</v>
      </c>
      <c r="D125" s="23" t="s">
        <v>54</v>
      </c>
      <c r="E125" s="41">
        <v>247715</v>
      </c>
      <c r="F125" s="20" t="s">
        <v>565</v>
      </c>
      <c r="G125" s="33" t="s">
        <v>178</v>
      </c>
      <c r="H125" s="20"/>
      <c r="I125" s="20" t="s">
        <v>24</v>
      </c>
    </row>
    <row r="126" spans="1:9" x14ac:dyDescent="0.25">
      <c r="A126" s="32">
        <v>45588</v>
      </c>
      <c r="B126" s="20" t="s">
        <v>359</v>
      </c>
      <c r="C126" s="20" t="s">
        <v>173</v>
      </c>
      <c r="D126" s="23" t="s">
        <v>54</v>
      </c>
      <c r="E126" s="41">
        <v>50200</v>
      </c>
      <c r="F126" s="20" t="s">
        <v>566</v>
      </c>
      <c r="G126" s="33" t="s">
        <v>178</v>
      </c>
      <c r="H126" s="20"/>
      <c r="I126" s="20" t="s">
        <v>24</v>
      </c>
    </row>
    <row r="127" spans="1:9" x14ac:dyDescent="0.25">
      <c r="A127" s="32">
        <v>45588</v>
      </c>
      <c r="B127" s="20" t="s">
        <v>360</v>
      </c>
      <c r="C127" s="20" t="s">
        <v>173</v>
      </c>
      <c r="D127" s="23" t="s">
        <v>54</v>
      </c>
      <c r="E127" s="41">
        <v>29700</v>
      </c>
      <c r="F127" s="20" t="s">
        <v>567</v>
      </c>
      <c r="G127" s="33" t="s">
        <v>178</v>
      </c>
      <c r="H127" s="20"/>
      <c r="I127" s="20" t="s">
        <v>24</v>
      </c>
    </row>
    <row r="128" spans="1:9" x14ac:dyDescent="0.25">
      <c r="A128" s="32">
        <v>45588</v>
      </c>
      <c r="B128" s="20" t="s">
        <v>361</v>
      </c>
      <c r="C128" s="20" t="s">
        <v>173</v>
      </c>
      <c r="D128" s="23" t="s">
        <v>54</v>
      </c>
      <c r="E128" s="41">
        <v>92040</v>
      </c>
      <c r="F128" s="20" t="s">
        <v>568</v>
      </c>
      <c r="G128" s="33" t="s">
        <v>178</v>
      </c>
      <c r="H128" s="20"/>
      <c r="I128" s="20" t="s">
        <v>24</v>
      </c>
    </row>
    <row r="129" spans="1:9" x14ac:dyDescent="0.25">
      <c r="A129" s="32">
        <v>45588</v>
      </c>
      <c r="B129" s="20" t="s">
        <v>362</v>
      </c>
      <c r="C129" s="20" t="s">
        <v>172</v>
      </c>
      <c r="D129" s="23" t="s">
        <v>57</v>
      </c>
      <c r="E129" s="41">
        <v>40900</v>
      </c>
      <c r="F129" s="20" t="s">
        <v>569</v>
      </c>
      <c r="G129" s="33" t="s">
        <v>178</v>
      </c>
      <c r="H129" s="20"/>
      <c r="I129" s="20" t="s">
        <v>18</v>
      </c>
    </row>
    <row r="130" spans="1:9" x14ac:dyDescent="0.25">
      <c r="A130" s="32">
        <v>45588</v>
      </c>
      <c r="B130" s="20" t="s">
        <v>363</v>
      </c>
      <c r="C130" s="20" t="s">
        <v>172</v>
      </c>
      <c r="D130" s="23" t="s">
        <v>57</v>
      </c>
      <c r="E130" s="41">
        <v>172200</v>
      </c>
      <c r="F130" s="20" t="s">
        <v>569</v>
      </c>
      <c r="G130" s="33" t="s">
        <v>178</v>
      </c>
      <c r="H130" s="20"/>
      <c r="I130" s="20" t="s">
        <v>18</v>
      </c>
    </row>
    <row r="131" spans="1:9" x14ac:dyDescent="0.25">
      <c r="A131" s="32">
        <v>45588</v>
      </c>
      <c r="B131" s="20" t="s">
        <v>364</v>
      </c>
      <c r="C131" s="20" t="s">
        <v>172</v>
      </c>
      <c r="D131" s="23" t="s">
        <v>57</v>
      </c>
      <c r="E131" s="41">
        <v>9463.2000000000007</v>
      </c>
      <c r="F131" s="20" t="s">
        <v>570</v>
      </c>
      <c r="G131" s="33" t="s">
        <v>178</v>
      </c>
      <c r="H131" s="20"/>
      <c r="I131" s="20" t="s">
        <v>18</v>
      </c>
    </row>
    <row r="132" spans="1:9" x14ac:dyDescent="0.25">
      <c r="A132" s="32">
        <v>45589</v>
      </c>
      <c r="B132" s="20" t="s">
        <v>365</v>
      </c>
      <c r="C132" s="20" t="s">
        <v>210</v>
      </c>
      <c r="D132" s="23" t="s">
        <v>51</v>
      </c>
      <c r="E132" s="41">
        <v>124016</v>
      </c>
      <c r="F132" s="20" t="s">
        <v>571</v>
      </c>
      <c r="G132" s="33" t="s">
        <v>178</v>
      </c>
      <c r="H132" s="20"/>
      <c r="I132" s="20" t="s">
        <v>13</v>
      </c>
    </row>
    <row r="133" spans="1:9" x14ac:dyDescent="0.25">
      <c r="A133" s="32">
        <v>45589</v>
      </c>
      <c r="B133" s="20" t="s">
        <v>366</v>
      </c>
      <c r="C133" s="20" t="s">
        <v>444</v>
      </c>
      <c r="D133" s="26" t="s">
        <v>646</v>
      </c>
      <c r="E133" s="41">
        <v>87320</v>
      </c>
      <c r="F133" s="20" t="s">
        <v>572</v>
      </c>
      <c r="G133" s="33" t="s">
        <v>178</v>
      </c>
      <c r="H133" s="20"/>
      <c r="I133" s="20" t="s">
        <v>100</v>
      </c>
    </row>
    <row r="134" spans="1:9" x14ac:dyDescent="0.25">
      <c r="A134" s="32">
        <v>45589</v>
      </c>
      <c r="B134" s="20" t="s">
        <v>367</v>
      </c>
      <c r="C134" s="20" t="s">
        <v>444</v>
      </c>
      <c r="D134" s="26" t="s">
        <v>646</v>
      </c>
      <c r="E134" s="41">
        <v>87320</v>
      </c>
      <c r="F134" s="20" t="s">
        <v>572</v>
      </c>
      <c r="G134" s="33" t="s">
        <v>178</v>
      </c>
      <c r="H134" s="20"/>
      <c r="I134" s="20" t="s">
        <v>100</v>
      </c>
    </row>
    <row r="135" spans="1:9" x14ac:dyDescent="0.25">
      <c r="A135" s="32">
        <v>45589</v>
      </c>
      <c r="B135" s="20" t="s">
        <v>368</v>
      </c>
      <c r="C135" s="20" t="s">
        <v>444</v>
      </c>
      <c r="D135" s="26" t="s">
        <v>646</v>
      </c>
      <c r="E135" s="41">
        <v>87320</v>
      </c>
      <c r="F135" s="20" t="s">
        <v>572</v>
      </c>
      <c r="G135" s="33" t="s">
        <v>178</v>
      </c>
      <c r="H135" s="20"/>
      <c r="I135" s="20" t="s">
        <v>100</v>
      </c>
    </row>
    <row r="136" spans="1:9" ht="15.75" thickBot="1" x14ac:dyDescent="0.3">
      <c r="A136" s="32">
        <v>45589</v>
      </c>
      <c r="B136" s="20" t="s">
        <v>369</v>
      </c>
      <c r="C136" s="20" t="s">
        <v>172</v>
      </c>
      <c r="D136" s="49" t="s">
        <v>645</v>
      </c>
      <c r="E136" s="41">
        <v>125500</v>
      </c>
      <c r="F136" s="20" t="s">
        <v>573</v>
      </c>
      <c r="G136" s="33" t="s">
        <v>178</v>
      </c>
      <c r="H136" s="20"/>
      <c r="I136" s="20" t="s">
        <v>179</v>
      </c>
    </row>
    <row r="137" spans="1:9" x14ac:dyDescent="0.25">
      <c r="A137" s="32">
        <v>45589</v>
      </c>
      <c r="B137" s="20" t="s">
        <v>370</v>
      </c>
      <c r="C137" s="20" t="s">
        <v>210</v>
      </c>
      <c r="D137" s="23" t="s">
        <v>55</v>
      </c>
      <c r="E137" s="41">
        <v>73880</v>
      </c>
      <c r="F137" s="20" t="s">
        <v>574</v>
      </c>
      <c r="G137" s="33" t="s">
        <v>178</v>
      </c>
      <c r="H137" s="20"/>
      <c r="I137" s="20" t="s">
        <v>35</v>
      </c>
    </row>
    <row r="138" spans="1:9" x14ac:dyDescent="0.25">
      <c r="A138" s="32">
        <v>45589</v>
      </c>
      <c r="B138" s="20" t="s">
        <v>371</v>
      </c>
      <c r="C138" s="20" t="s">
        <v>445</v>
      </c>
      <c r="D138" s="23" t="s">
        <v>76</v>
      </c>
      <c r="E138" s="41">
        <v>252520</v>
      </c>
      <c r="F138" s="20" t="s">
        <v>575</v>
      </c>
      <c r="G138" s="33" t="s">
        <v>178</v>
      </c>
      <c r="H138" s="20"/>
      <c r="I138" s="20" t="s">
        <v>20</v>
      </c>
    </row>
    <row r="139" spans="1:9" x14ac:dyDescent="0.25">
      <c r="A139" s="32">
        <v>45590</v>
      </c>
      <c r="B139" s="20" t="s">
        <v>242</v>
      </c>
      <c r="C139" s="20" t="s">
        <v>216</v>
      </c>
      <c r="D139" s="23" t="s">
        <v>57</v>
      </c>
      <c r="E139" s="41">
        <v>70000</v>
      </c>
      <c r="F139" s="20" t="s">
        <v>576</v>
      </c>
      <c r="G139" s="33" t="s">
        <v>178</v>
      </c>
      <c r="H139" s="20"/>
      <c r="I139" s="20" t="s">
        <v>18</v>
      </c>
    </row>
    <row r="140" spans="1:9" x14ac:dyDescent="0.25">
      <c r="A140" s="32">
        <v>45590</v>
      </c>
      <c r="B140" s="20" t="s">
        <v>372</v>
      </c>
      <c r="C140" s="20" t="s">
        <v>172</v>
      </c>
      <c r="D140" s="23" t="s">
        <v>57</v>
      </c>
      <c r="E140" s="41">
        <v>143000</v>
      </c>
      <c r="F140" s="20" t="s">
        <v>577</v>
      </c>
      <c r="G140" s="33" t="s">
        <v>178</v>
      </c>
      <c r="H140" s="20"/>
      <c r="I140" s="20" t="s">
        <v>18</v>
      </c>
    </row>
    <row r="141" spans="1:9" x14ac:dyDescent="0.25">
      <c r="A141" s="32">
        <v>45590</v>
      </c>
      <c r="B141" s="20" t="s">
        <v>246</v>
      </c>
      <c r="C141" s="20" t="s">
        <v>173</v>
      </c>
      <c r="D141" s="23" t="s">
        <v>54</v>
      </c>
      <c r="E141" s="41">
        <v>182304</v>
      </c>
      <c r="F141" s="20" t="s">
        <v>578</v>
      </c>
      <c r="G141" s="33" t="s">
        <v>178</v>
      </c>
      <c r="H141" s="20"/>
      <c r="I141" s="20" t="s">
        <v>24</v>
      </c>
    </row>
    <row r="142" spans="1:9" x14ac:dyDescent="0.25">
      <c r="A142" s="32">
        <v>45590</v>
      </c>
      <c r="B142" s="20" t="s">
        <v>237</v>
      </c>
      <c r="C142" s="20" t="s">
        <v>212</v>
      </c>
      <c r="D142" s="23" t="s">
        <v>67</v>
      </c>
      <c r="E142" s="41">
        <v>171409.99</v>
      </c>
      <c r="F142" s="20" t="s">
        <v>579</v>
      </c>
      <c r="G142" s="33" t="s">
        <v>178</v>
      </c>
      <c r="H142" s="20"/>
      <c r="I142" s="25" t="s">
        <v>28</v>
      </c>
    </row>
    <row r="143" spans="1:9" x14ac:dyDescent="0.25">
      <c r="A143" s="32">
        <v>45590</v>
      </c>
      <c r="B143" s="20" t="s">
        <v>373</v>
      </c>
      <c r="C143" s="20" t="s">
        <v>446</v>
      </c>
      <c r="D143" s="23" t="s">
        <v>51</v>
      </c>
      <c r="E143" s="41">
        <v>229300</v>
      </c>
      <c r="F143" s="20" t="s">
        <v>580</v>
      </c>
      <c r="G143" s="33" t="s">
        <v>178</v>
      </c>
      <c r="H143" s="20"/>
      <c r="I143" s="20" t="s">
        <v>13</v>
      </c>
    </row>
    <row r="144" spans="1:9" x14ac:dyDescent="0.25">
      <c r="A144" s="32">
        <v>45590</v>
      </c>
      <c r="B144" s="20" t="s">
        <v>374</v>
      </c>
      <c r="C144" s="20" t="s">
        <v>231</v>
      </c>
      <c r="D144" s="23" t="s">
        <v>51</v>
      </c>
      <c r="E144" s="41">
        <v>230725.2</v>
      </c>
      <c r="F144" s="20" t="s">
        <v>581</v>
      </c>
      <c r="G144" s="33" t="s">
        <v>178</v>
      </c>
      <c r="H144" s="20"/>
      <c r="I144" s="20" t="s">
        <v>13</v>
      </c>
    </row>
    <row r="145" spans="1:9" x14ac:dyDescent="0.25">
      <c r="A145" s="32">
        <v>45590</v>
      </c>
      <c r="B145" s="20" t="s">
        <v>375</v>
      </c>
      <c r="C145" s="20" t="s">
        <v>227</v>
      </c>
      <c r="D145" s="23" t="s">
        <v>51</v>
      </c>
      <c r="E145" s="41">
        <v>10986.27</v>
      </c>
      <c r="F145" s="20" t="s">
        <v>582</v>
      </c>
      <c r="G145" s="33" t="s">
        <v>178</v>
      </c>
      <c r="H145" s="20"/>
      <c r="I145" s="20" t="s">
        <v>13</v>
      </c>
    </row>
    <row r="146" spans="1:9" x14ac:dyDescent="0.25">
      <c r="A146" s="32">
        <v>45590</v>
      </c>
      <c r="B146" s="20" t="s">
        <v>376</v>
      </c>
      <c r="C146" s="20" t="s">
        <v>230</v>
      </c>
      <c r="D146" s="26" t="s">
        <v>644</v>
      </c>
      <c r="E146" s="41">
        <v>159750</v>
      </c>
      <c r="F146" s="20" t="s">
        <v>583</v>
      </c>
      <c r="G146" s="33" t="s">
        <v>178</v>
      </c>
      <c r="H146" s="20"/>
      <c r="I146" s="20" t="s">
        <v>639</v>
      </c>
    </row>
    <row r="147" spans="1:9" x14ac:dyDescent="0.25">
      <c r="A147" s="32">
        <v>45590</v>
      </c>
      <c r="B147" s="20" t="s">
        <v>377</v>
      </c>
      <c r="C147" s="20" t="s">
        <v>228</v>
      </c>
      <c r="D147" s="23" t="s">
        <v>51</v>
      </c>
      <c r="E147" s="41">
        <v>30757</v>
      </c>
      <c r="F147" s="20" t="s">
        <v>584</v>
      </c>
      <c r="G147" s="33" t="s">
        <v>178</v>
      </c>
      <c r="H147" s="20"/>
      <c r="I147" s="20" t="s">
        <v>13</v>
      </c>
    </row>
    <row r="148" spans="1:9" x14ac:dyDescent="0.25">
      <c r="A148" s="32">
        <v>45590</v>
      </c>
      <c r="B148" s="20" t="s">
        <v>378</v>
      </c>
      <c r="C148" s="20" t="s">
        <v>225</v>
      </c>
      <c r="D148" s="23" t="s">
        <v>55</v>
      </c>
      <c r="E148" s="41">
        <v>149008</v>
      </c>
      <c r="F148" s="20" t="s">
        <v>585</v>
      </c>
      <c r="G148" s="33" t="s">
        <v>178</v>
      </c>
      <c r="H148" s="20"/>
      <c r="I148" s="20" t="s">
        <v>35</v>
      </c>
    </row>
    <row r="149" spans="1:9" x14ac:dyDescent="0.25">
      <c r="A149" s="32">
        <v>45590</v>
      </c>
      <c r="B149" s="20" t="s">
        <v>379</v>
      </c>
      <c r="C149" s="20" t="s">
        <v>215</v>
      </c>
      <c r="D149" s="23" t="s">
        <v>57</v>
      </c>
      <c r="E149" s="41">
        <v>220000</v>
      </c>
      <c r="F149" s="20" t="s">
        <v>586</v>
      </c>
      <c r="G149" s="33" t="s">
        <v>178</v>
      </c>
      <c r="H149" s="20"/>
      <c r="I149" s="20" t="s">
        <v>18</v>
      </c>
    </row>
    <row r="150" spans="1:9" x14ac:dyDescent="0.25">
      <c r="A150" s="32">
        <v>45590</v>
      </c>
      <c r="B150" s="20" t="s">
        <v>380</v>
      </c>
      <c r="C150" s="20" t="s">
        <v>226</v>
      </c>
      <c r="D150" s="23" t="s">
        <v>57</v>
      </c>
      <c r="E150" s="41">
        <v>563750</v>
      </c>
      <c r="F150" s="20" t="s">
        <v>587</v>
      </c>
      <c r="G150" s="33" t="s">
        <v>178</v>
      </c>
      <c r="H150" s="20"/>
      <c r="I150" s="20" t="s">
        <v>18</v>
      </c>
    </row>
    <row r="151" spans="1:9" x14ac:dyDescent="0.25">
      <c r="A151" s="32">
        <v>45590</v>
      </c>
      <c r="B151" s="20" t="s">
        <v>381</v>
      </c>
      <c r="C151" s="20" t="s">
        <v>175</v>
      </c>
      <c r="D151" s="23" t="s">
        <v>66</v>
      </c>
      <c r="E151" s="41">
        <v>65254</v>
      </c>
      <c r="F151" s="20" t="s">
        <v>588</v>
      </c>
      <c r="G151" s="33" t="s">
        <v>178</v>
      </c>
      <c r="H151" s="20"/>
      <c r="I151" s="20" t="s">
        <v>17</v>
      </c>
    </row>
    <row r="152" spans="1:9" x14ac:dyDescent="0.25">
      <c r="A152" s="32">
        <v>45590</v>
      </c>
      <c r="B152" s="20" t="s">
        <v>382</v>
      </c>
      <c r="C152" s="20" t="s">
        <v>210</v>
      </c>
      <c r="D152" s="23" t="s">
        <v>51</v>
      </c>
      <c r="E152" s="41">
        <v>35475</v>
      </c>
      <c r="F152" s="20" t="s">
        <v>589</v>
      </c>
      <c r="G152" s="33" t="s">
        <v>178</v>
      </c>
      <c r="H152" s="20"/>
      <c r="I152" s="20" t="s">
        <v>13</v>
      </c>
    </row>
    <row r="153" spans="1:9" x14ac:dyDescent="0.25">
      <c r="A153" s="32">
        <v>45590</v>
      </c>
      <c r="B153" s="20" t="s">
        <v>383</v>
      </c>
      <c r="C153" s="20" t="s">
        <v>194</v>
      </c>
      <c r="D153" s="23" t="s">
        <v>51</v>
      </c>
      <c r="E153" s="41">
        <v>273515.40000000002</v>
      </c>
      <c r="F153" s="20" t="s">
        <v>590</v>
      </c>
      <c r="G153" s="33" t="s">
        <v>178</v>
      </c>
      <c r="H153" s="20"/>
      <c r="I153" s="20" t="s">
        <v>13</v>
      </c>
    </row>
    <row r="154" spans="1:9" x14ac:dyDescent="0.25">
      <c r="A154" s="32">
        <v>45590</v>
      </c>
      <c r="B154" s="20" t="s">
        <v>384</v>
      </c>
      <c r="C154" s="20" t="s">
        <v>447</v>
      </c>
      <c r="D154" s="23" t="s">
        <v>51</v>
      </c>
      <c r="E154" s="41">
        <v>169920</v>
      </c>
      <c r="F154" s="20" t="s">
        <v>591</v>
      </c>
      <c r="G154" s="33" t="s">
        <v>178</v>
      </c>
      <c r="H154" s="20"/>
      <c r="I154" s="20" t="s">
        <v>13</v>
      </c>
    </row>
    <row r="155" spans="1:9" x14ac:dyDescent="0.25">
      <c r="A155" s="32">
        <v>45590</v>
      </c>
      <c r="B155" s="20" t="s">
        <v>385</v>
      </c>
      <c r="C155" s="20" t="s">
        <v>448</v>
      </c>
      <c r="D155" s="23" t="s">
        <v>55</v>
      </c>
      <c r="E155" s="41">
        <v>11800</v>
      </c>
      <c r="F155" s="20" t="s">
        <v>592</v>
      </c>
      <c r="G155" s="33" t="s">
        <v>178</v>
      </c>
      <c r="H155" s="20"/>
      <c r="I155" s="20" t="s">
        <v>35</v>
      </c>
    </row>
    <row r="156" spans="1:9" x14ac:dyDescent="0.25">
      <c r="A156" s="32">
        <v>45590</v>
      </c>
      <c r="B156" s="20" t="s">
        <v>386</v>
      </c>
      <c r="C156" s="20" t="s">
        <v>213</v>
      </c>
      <c r="D156" s="23" t="s">
        <v>51</v>
      </c>
      <c r="E156" s="41">
        <v>20060</v>
      </c>
      <c r="F156" s="20" t="s">
        <v>593</v>
      </c>
      <c r="G156" s="33" t="s">
        <v>178</v>
      </c>
      <c r="H156" s="20"/>
      <c r="I156" s="20" t="s">
        <v>13</v>
      </c>
    </row>
    <row r="157" spans="1:9" x14ac:dyDescent="0.25">
      <c r="A157" s="32">
        <v>45593</v>
      </c>
      <c r="B157" s="20" t="s">
        <v>387</v>
      </c>
      <c r="C157" s="20" t="s">
        <v>438</v>
      </c>
      <c r="D157" s="23" t="s">
        <v>54</v>
      </c>
      <c r="E157" s="41">
        <v>12000</v>
      </c>
      <c r="F157" s="20" t="s">
        <v>594</v>
      </c>
      <c r="G157" s="33" t="s">
        <v>178</v>
      </c>
      <c r="H157" s="20"/>
      <c r="I157" s="20" t="s">
        <v>24</v>
      </c>
    </row>
    <row r="158" spans="1:9" x14ac:dyDescent="0.25">
      <c r="A158" s="32">
        <v>45593</v>
      </c>
      <c r="B158" s="20" t="s">
        <v>388</v>
      </c>
      <c r="C158" s="20" t="s">
        <v>449</v>
      </c>
      <c r="D158" s="23" t="s">
        <v>55</v>
      </c>
      <c r="E158" s="41">
        <v>160000</v>
      </c>
      <c r="F158" s="20" t="s">
        <v>595</v>
      </c>
      <c r="G158" s="33" t="s">
        <v>178</v>
      </c>
      <c r="H158" s="20"/>
      <c r="I158" s="20" t="s">
        <v>35</v>
      </c>
    </row>
    <row r="159" spans="1:9" x14ac:dyDescent="0.25">
      <c r="A159" s="32">
        <v>45593</v>
      </c>
      <c r="B159" s="20" t="s">
        <v>389</v>
      </c>
      <c r="C159" s="20" t="s">
        <v>216</v>
      </c>
      <c r="D159" s="23" t="s">
        <v>51</v>
      </c>
      <c r="E159" s="41">
        <v>28031</v>
      </c>
      <c r="F159" s="20" t="s">
        <v>596</v>
      </c>
      <c r="G159" s="33" t="s">
        <v>178</v>
      </c>
      <c r="H159" s="20"/>
      <c r="I159" s="20" t="s">
        <v>13</v>
      </c>
    </row>
    <row r="160" spans="1:9" x14ac:dyDescent="0.25">
      <c r="A160" s="32">
        <v>45593</v>
      </c>
      <c r="B160" s="20" t="s">
        <v>390</v>
      </c>
      <c r="C160" s="20" t="s">
        <v>450</v>
      </c>
      <c r="D160" s="23" t="s">
        <v>57</v>
      </c>
      <c r="E160" s="41">
        <v>148000</v>
      </c>
      <c r="F160" s="20" t="s">
        <v>597</v>
      </c>
      <c r="G160" s="33" t="s">
        <v>178</v>
      </c>
      <c r="H160" s="20"/>
      <c r="I160" s="20" t="s">
        <v>18</v>
      </c>
    </row>
    <row r="161" spans="1:9" x14ac:dyDescent="0.25">
      <c r="A161" s="32">
        <v>45593</v>
      </c>
      <c r="B161" s="20" t="s">
        <v>391</v>
      </c>
      <c r="C161" s="20" t="s">
        <v>451</v>
      </c>
      <c r="D161" s="23" t="s">
        <v>54</v>
      </c>
      <c r="E161" s="41">
        <v>16119.98</v>
      </c>
      <c r="F161" s="20" t="s">
        <v>598</v>
      </c>
      <c r="G161" s="33" t="s">
        <v>178</v>
      </c>
      <c r="H161" s="20"/>
      <c r="I161" s="20" t="s">
        <v>24</v>
      </c>
    </row>
    <row r="162" spans="1:9" x14ac:dyDescent="0.25">
      <c r="A162" s="32">
        <v>45593</v>
      </c>
      <c r="B162" s="20" t="s">
        <v>392</v>
      </c>
      <c r="C162" s="20" t="s">
        <v>451</v>
      </c>
      <c r="D162" s="23" t="s">
        <v>54</v>
      </c>
      <c r="E162" s="41">
        <v>25791.97</v>
      </c>
      <c r="F162" s="20" t="s">
        <v>598</v>
      </c>
      <c r="G162" s="33" t="s">
        <v>178</v>
      </c>
      <c r="H162" s="20"/>
      <c r="I162" s="20" t="s">
        <v>24</v>
      </c>
    </row>
    <row r="163" spans="1:9" x14ac:dyDescent="0.25">
      <c r="A163" s="32">
        <v>45593</v>
      </c>
      <c r="B163" s="20" t="s">
        <v>393</v>
      </c>
      <c r="C163" s="20" t="s">
        <v>452</v>
      </c>
      <c r="D163" s="23" t="s">
        <v>76</v>
      </c>
      <c r="E163" s="41">
        <v>21399.3</v>
      </c>
      <c r="F163" s="20" t="s">
        <v>599</v>
      </c>
      <c r="G163" s="33" t="s">
        <v>178</v>
      </c>
      <c r="H163" s="20"/>
      <c r="I163" s="20" t="s">
        <v>20</v>
      </c>
    </row>
    <row r="164" spans="1:9" x14ac:dyDescent="0.25">
      <c r="A164" s="32">
        <v>45593</v>
      </c>
      <c r="B164" s="20" t="s">
        <v>394</v>
      </c>
      <c r="C164" s="20" t="s">
        <v>453</v>
      </c>
      <c r="D164" s="23" t="s">
        <v>73</v>
      </c>
      <c r="E164" s="41">
        <v>1200000</v>
      </c>
      <c r="F164" s="20" t="s">
        <v>600</v>
      </c>
      <c r="G164" s="33" t="s">
        <v>178</v>
      </c>
      <c r="H164" s="20"/>
      <c r="I164" s="20" t="s">
        <v>32</v>
      </c>
    </row>
    <row r="165" spans="1:9" x14ac:dyDescent="0.25">
      <c r="A165" s="32">
        <v>45593</v>
      </c>
      <c r="B165" s="20" t="s">
        <v>395</v>
      </c>
      <c r="C165" s="20" t="s">
        <v>175</v>
      </c>
      <c r="D165" s="23" t="e">
        <v>#N/A</v>
      </c>
      <c r="E165" s="41">
        <v>47434.6</v>
      </c>
      <c r="F165" s="20" t="s">
        <v>601</v>
      </c>
      <c r="G165" s="33" t="s">
        <v>178</v>
      </c>
      <c r="H165" s="20"/>
      <c r="I165" s="20" t="s">
        <v>46</v>
      </c>
    </row>
    <row r="166" spans="1:9" x14ac:dyDescent="0.25">
      <c r="A166" s="32">
        <v>45593</v>
      </c>
      <c r="B166" s="20" t="s">
        <v>296</v>
      </c>
      <c r="C166" s="20" t="s">
        <v>203</v>
      </c>
      <c r="D166" s="23" t="s">
        <v>57</v>
      </c>
      <c r="E166" s="41">
        <v>240000</v>
      </c>
      <c r="F166" s="20" t="s">
        <v>602</v>
      </c>
      <c r="G166" s="33" t="s">
        <v>178</v>
      </c>
      <c r="H166" s="20"/>
      <c r="I166" s="20" t="s">
        <v>18</v>
      </c>
    </row>
    <row r="167" spans="1:9" x14ac:dyDescent="0.25">
      <c r="A167" s="32">
        <v>45593</v>
      </c>
      <c r="B167" s="20" t="s">
        <v>241</v>
      </c>
      <c r="C167" s="20" t="s">
        <v>454</v>
      </c>
      <c r="D167" s="23" t="s">
        <v>51</v>
      </c>
      <c r="E167" s="41">
        <v>100300</v>
      </c>
      <c r="F167" s="20" t="s">
        <v>603</v>
      </c>
      <c r="G167" s="33" t="s">
        <v>178</v>
      </c>
      <c r="H167" s="20"/>
      <c r="I167" s="20" t="s">
        <v>13</v>
      </c>
    </row>
    <row r="168" spans="1:9" x14ac:dyDescent="0.25">
      <c r="A168" s="32">
        <v>45593</v>
      </c>
      <c r="B168" s="20" t="s">
        <v>396</v>
      </c>
      <c r="C168" s="20" t="s">
        <v>455</v>
      </c>
      <c r="D168" s="23" t="s">
        <v>51</v>
      </c>
      <c r="E168" s="41">
        <v>83632.5</v>
      </c>
      <c r="F168" s="20" t="s">
        <v>604</v>
      </c>
      <c r="G168" s="33" t="s">
        <v>178</v>
      </c>
      <c r="H168" s="20"/>
      <c r="I168" s="20" t="s">
        <v>13</v>
      </c>
    </row>
    <row r="169" spans="1:9" x14ac:dyDescent="0.25">
      <c r="A169" s="32">
        <v>45593</v>
      </c>
      <c r="B169" s="20" t="s">
        <v>397</v>
      </c>
      <c r="C169" s="20" t="s">
        <v>232</v>
      </c>
      <c r="D169" s="23" t="s">
        <v>67</v>
      </c>
      <c r="E169" s="41">
        <v>241098</v>
      </c>
      <c r="F169" s="20" t="s">
        <v>605</v>
      </c>
      <c r="G169" s="33" t="s">
        <v>178</v>
      </c>
      <c r="H169" s="20"/>
      <c r="I169" s="20" t="s">
        <v>28</v>
      </c>
    </row>
    <row r="170" spans="1:9" x14ac:dyDescent="0.25">
      <c r="A170" s="32">
        <v>45593</v>
      </c>
      <c r="B170" s="20" t="s">
        <v>390</v>
      </c>
      <c r="C170" s="20" t="s">
        <v>223</v>
      </c>
      <c r="D170" s="26" t="s">
        <v>643</v>
      </c>
      <c r="E170" s="41">
        <v>866000.01</v>
      </c>
      <c r="F170" s="20" t="s">
        <v>606</v>
      </c>
      <c r="G170" s="33" t="s">
        <v>178</v>
      </c>
      <c r="H170" s="20"/>
      <c r="I170" s="20" t="s">
        <v>249</v>
      </c>
    </row>
    <row r="171" spans="1:9" x14ac:dyDescent="0.25">
      <c r="A171" s="32">
        <v>45593</v>
      </c>
      <c r="B171" s="20" t="s">
        <v>398</v>
      </c>
      <c r="C171" s="20" t="s">
        <v>232</v>
      </c>
      <c r="D171" s="35" t="s">
        <v>67</v>
      </c>
      <c r="E171" s="41">
        <v>241098</v>
      </c>
      <c r="F171" s="20" t="s">
        <v>607</v>
      </c>
      <c r="G171" s="33" t="s">
        <v>178</v>
      </c>
      <c r="H171" s="20"/>
      <c r="I171" s="20" t="s">
        <v>28</v>
      </c>
    </row>
    <row r="172" spans="1:9" x14ac:dyDescent="0.25">
      <c r="A172" s="32">
        <v>45593</v>
      </c>
      <c r="B172" s="20" t="s">
        <v>399</v>
      </c>
      <c r="C172" s="20" t="s">
        <v>456</v>
      </c>
      <c r="D172" s="23" t="s">
        <v>57</v>
      </c>
      <c r="E172" s="41">
        <v>80000</v>
      </c>
      <c r="F172" s="20" t="s">
        <v>608</v>
      </c>
      <c r="G172" s="33" t="s">
        <v>178</v>
      </c>
      <c r="H172" s="20"/>
      <c r="I172" s="20" t="s">
        <v>18</v>
      </c>
    </row>
    <row r="173" spans="1:9" x14ac:dyDescent="0.25">
      <c r="A173" s="32">
        <v>45594</v>
      </c>
      <c r="B173" s="20" t="s">
        <v>400</v>
      </c>
      <c r="C173" s="20" t="s">
        <v>213</v>
      </c>
      <c r="D173" s="23" t="s">
        <v>51</v>
      </c>
      <c r="E173" s="41">
        <v>5605</v>
      </c>
      <c r="F173" s="20" t="s">
        <v>609</v>
      </c>
      <c r="G173" s="33" t="s">
        <v>178</v>
      </c>
      <c r="H173" s="20"/>
      <c r="I173" s="20" t="s">
        <v>13</v>
      </c>
    </row>
    <row r="174" spans="1:9" x14ac:dyDescent="0.25">
      <c r="A174" s="32">
        <v>45594</v>
      </c>
      <c r="B174" s="20" t="s">
        <v>401</v>
      </c>
      <c r="C174" s="20" t="s">
        <v>446</v>
      </c>
      <c r="D174" s="23" t="s">
        <v>51</v>
      </c>
      <c r="E174" s="41">
        <v>23600</v>
      </c>
      <c r="F174" s="20" t="s">
        <v>610</v>
      </c>
      <c r="G174" s="33" t="s">
        <v>178</v>
      </c>
      <c r="H174" s="20"/>
      <c r="I174" s="20" t="s">
        <v>13</v>
      </c>
    </row>
    <row r="175" spans="1:9" x14ac:dyDescent="0.25">
      <c r="A175" s="32">
        <v>45594</v>
      </c>
      <c r="B175" s="20" t="s">
        <v>402</v>
      </c>
      <c r="C175" s="20" t="s">
        <v>457</v>
      </c>
      <c r="D175" s="26" t="s">
        <v>642</v>
      </c>
      <c r="E175" s="41">
        <v>54728.4</v>
      </c>
      <c r="F175" s="20" t="s">
        <v>611</v>
      </c>
      <c r="G175" s="33" t="s">
        <v>178</v>
      </c>
      <c r="H175" s="20"/>
      <c r="I175" s="20" t="s">
        <v>171</v>
      </c>
    </row>
    <row r="176" spans="1:9" x14ac:dyDescent="0.25">
      <c r="A176" s="32">
        <v>45594</v>
      </c>
      <c r="B176" s="20" t="s">
        <v>306</v>
      </c>
      <c r="C176" s="20" t="s">
        <v>203</v>
      </c>
      <c r="D176" s="23" t="s">
        <v>57</v>
      </c>
      <c r="E176" s="41">
        <v>280000</v>
      </c>
      <c r="F176" s="20" t="s">
        <v>612</v>
      </c>
      <c r="G176" s="33" t="s">
        <v>178</v>
      </c>
      <c r="H176" s="20"/>
      <c r="I176" s="20" t="s">
        <v>18</v>
      </c>
    </row>
    <row r="177" spans="1:9" x14ac:dyDescent="0.25">
      <c r="A177" s="37">
        <v>45594</v>
      </c>
      <c r="B177" s="20" t="s">
        <v>403</v>
      </c>
      <c r="C177" s="20" t="s">
        <v>458</v>
      </c>
      <c r="D177" s="23" t="s">
        <v>76</v>
      </c>
      <c r="E177" s="41">
        <v>11080</v>
      </c>
      <c r="F177" s="20" t="s">
        <v>613</v>
      </c>
      <c r="G177" s="33" t="s">
        <v>178</v>
      </c>
      <c r="H177" s="20"/>
      <c r="I177" s="20" t="s">
        <v>20</v>
      </c>
    </row>
    <row r="178" spans="1:9" x14ac:dyDescent="0.25">
      <c r="A178" s="32">
        <v>45595</v>
      </c>
      <c r="B178" s="20" t="s">
        <v>404</v>
      </c>
      <c r="C178" s="20" t="s">
        <v>216</v>
      </c>
      <c r="D178" s="23" t="s">
        <v>51</v>
      </c>
      <c r="E178" s="41">
        <v>152849.82999999999</v>
      </c>
      <c r="F178" s="13" t="s">
        <v>614</v>
      </c>
      <c r="G178" s="33" t="s">
        <v>178</v>
      </c>
      <c r="H178" s="20"/>
      <c r="I178" s="20" t="s">
        <v>13</v>
      </c>
    </row>
    <row r="179" spans="1:9" x14ac:dyDescent="0.25">
      <c r="A179" s="32">
        <v>45595</v>
      </c>
      <c r="B179" s="20" t="s">
        <v>405</v>
      </c>
      <c r="C179" s="20" t="s">
        <v>459</v>
      </c>
      <c r="D179" s="23" t="s">
        <v>253</v>
      </c>
      <c r="E179" s="41">
        <v>239196.22</v>
      </c>
      <c r="F179" s="20" t="s">
        <v>615</v>
      </c>
      <c r="G179" s="33" t="s">
        <v>178</v>
      </c>
      <c r="H179" s="20"/>
      <c r="I179" s="20" t="s">
        <v>44</v>
      </c>
    </row>
    <row r="180" spans="1:9" x14ac:dyDescent="0.25">
      <c r="A180" s="32">
        <v>45595</v>
      </c>
      <c r="B180" s="20" t="s">
        <v>406</v>
      </c>
      <c r="C180" s="20" t="s">
        <v>459</v>
      </c>
      <c r="D180" s="23" t="s">
        <v>253</v>
      </c>
      <c r="E180" s="41">
        <v>123294.68</v>
      </c>
      <c r="F180" s="20" t="s">
        <v>616</v>
      </c>
      <c r="G180" s="33" t="s">
        <v>178</v>
      </c>
      <c r="H180" s="20"/>
      <c r="I180" s="20" t="s">
        <v>44</v>
      </c>
    </row>
    <row r="181" spans="1:9" x14ac:dyDescent="0.25">
      <c r="A181" s="32">
        <v>45595</v>
      </c>
      <c r="B181" s="20" t="s">
        <v>407</v>
      </c>
      <c r="C181" s="20" t="s">
        <v>206</v>
      </c>
      <c r="D181" s="23" t="s">
        <v>57</v>
      </c>
      <c r="E181" s="41">
        <v>178000</v>
      </c>
      <c r="F181" s="20" t="s">
        <v>617</v>
      </c>
      <c r="G181" s="33" t="s">
        <v>178</v>
      </c>
      <c r="H181" s="20"/>
      <c r="I181" s="20" t="s">
        <v>18</v>
      </c>
    </row>
    <row r="182" spans="1:9" x14ac:dyDescent="0.25">
      <c r="A182" s="32">
        <v>45595</v>
      </c>
      <c r="B182" s="20" t="s">
        <v>408</v>
      </c>
      <c r="C182" s="20" t="s">
        <v>438</v>
      </c>
      <c r="D182" s="23" t="s">
        <v>54</v>
      </c>
      <c r="E182" s="41">
        <v>21000</v>
      </c>
      <c r="F182" s="20" t="s">
        <v>618</v>
      </c>
      <c r="G182" s="33" t="s">
        <v>178</v>
      </c>
      <c r="H182" s="20"/>
      <c r="I182" s="20" t="s">
        <v>24</v>
      </c>
    </row>
    <row r="183" spans="1:9" x14ac:dyDescent="0.25">
      <c r="A183" s="32">
        <v>45595</v>
      </c>
      <c r="B183" s="20" t="s">
        <v>409</v>
      </c>
      <c r="C183" s="20" t="s">
        <v>438</v>
      </c>
      <c r="D183" s="23" t="s">
        <v>54</v>
      </c>
      <c r="E183" s="41">
        <v>16500</v>
      </c>
      <c r="F183" s="20" t="s">
        <v>619</v>
      </c>
      <c r="G183" s="33" t="s">
        <v>178</v>
      </c>
      <c r="H183" s="20"/>
      <c r="I183" s="20" t="s">
        <v>24</v>
      </c>
    </row>
    <row r="184" spans="1:9" x14ac:dyDescent="0.25">
      <c r="A184" s="32">
        <v>45595</v>
      </c>
      <c r="B184" s="20" t="s">
        <v>410</v>
      </c>
      <c r="C184" s="20" t="s">
        <v>451</v>
      </c>
      <c r="D184" s="23" t="s">
        <v>54</v>
      </c>
      <c r="E184" s="41">
        <v>134223.6</v>
      </c>
      <c r="F184" s="20" t="s">
        <v>620</v>
      </c>
      <c r="G184" s="33" t="s">
        <v>178</v>
      </c>
      <c r="H184" s="20"/>
      <c r="I184" s="20" t="s">
        <v>24</v>
      </c>
    </row>
    <row r="185" spans="1:9" x14ac:dyDescent="0.25">
      <c r="A185" s="32">
        <v>45595</v>
      </c>
      <c r="B185" s="20" t="s">
        <v>304</v>
      </c>
      <c r="C185" s="20" t="s">
        <v>224</v>
      </c>
      <c r="D185" s="23" t="s">
        <v>54</v>
      </c>
      <c r="E185" s="41">
        <v>118944</v>
      </c>
      <c r="F185" s="20" t="s">
        <v>621</v>
      </c>
      <c r="G185" s="33" t="s">
        <v>178</v>
      </c>
      <c r="H185" s="20"/>
      <c r="I185" s="20" t="s">
        <v>24</v>
      </c>
    </row>
    <row r="186" spans="1:9" x14ac:dyDescent="0.25">
      <c r="A186" s="32">
        <v>45595</v>
      </c>
      <c r="B186" s="20" t="s">
        <v>236</v>
      </c>
      <c r="C186" s="20" t="s">
        <v>177</v>
      </c>
      <c r="D186" s="23" t="s">
        <v>54</v>
      </c>
      <c r="E186" s="41">
        <v>23100</v>
      </c>
      <c r="F186" s="20" t="s">
        <v>622</v>
      </c>
      <c r="G186" s="33" t="s">
        <v>178</v>
      </c>
      <c r="H186" s="20"/>
      <c r="I186" s="20" t="s">
        <v>24</v>
      </c>
    </row>
    <row r="187" spans="1:9" x14ac:dyDescent="0.25">
      <c r="A187" s="32">
        <v>45595</v>
      </c>
      <c r="B187" s="20" t="s">
        <v>411</v>
      </c>
      <c r="C187" s="20" t="s">
        <v>177</v>
      </c>
      <c r="D187" s="23" t="s">
        <v>54</v>
      </c>
      <c r="E187" s="41">
        <v>18000</v>
      </c>
      <c r="F187" s="20" t="s">
        <v>623</v>
      </c>
      <c r="G187" s="33" t="s">
        <v>178</v>
      </c>
      <c r="H187" s="20"/>
      <c r="I187" s="20" t="s">
        <v>24</v>
      </c>
    </row>
    <row r="188" spans="1:9" x14ac:dyDescent="0.25">
      <c r="A188" s="32">
        <v>45595</v>
      </c>
      <c r="B188" s="20" t="s">
        <v>234</v>
      </c>
      <c r="C188" s="20" t="s">
        <v>177</v>
      </c>
      <c r="D188" s="23" t="s">
        <v>54</v>
      </c>
      <c r="E188" s="41">
        <v>27000</v>
      </c>
      <c r="F188" s="20" t="s">
        <v>623</v>
      </c>
      <c r="G188" s="33" t="s">
        <v>178</v>
      </c>
      <c r="H188" s="20"/>
      <c r="I188" s="20" t="s">
        <v>24</v>
      </c>
    </row>
    <row r="189" spans="1:9" x14ac:dyDescent="0.25">
      <c r="A189" s="32">
        <v>45595</v>
      </c>
      <c r="B189" s="20" t="s">
        <v>244</v>
      </c>
      <c r="C189" s="20" t="s">
        <v>177</v>
      </c>
      <c r="D189" s="23" t="s">
        <v>54</v>
      </c>
      <c r="E189" s="41">
        <v>79000</v>
      </c>
      <c r="F189" s="20" t="s">
        <v>624</v>
      </c>
      <c r="G189" s="33" t="s">
        <v>178</v>
      </c>
      <c r="H189" s="20"/>
      <c r="I189" s="20" t="s">
        <v>24</v>
      </c>
    </row>
    <row r="190" spans="1:9" x14ac:dyDescent="0.25">
      <c r="A190" s="32">
        <v>45595</v>
      </c>
      <c r="B190" s="20" t="s">
        <v>412</v>
      </c>
      <c r="C190" s="20" t="s">
        <v>204</v>
      </c>
      <c r="D190" s="23" t="s">
        <v>54</v>
      </c>
      <c r="E190" s="41">
        <v>12375</v>
      </c>
      <c r="F190" s="20" t="s">
        <v>625</v>
      </c>
      <c r="G190" s="33" t="s">
        <v>178</v>
      </c>
      <c r="H190" s="20"/>
      <c r="I190" s="20" t="s">
        <v>24</v>
      </c>
    </row>
    <row r="191" spans="1:9" x14ac:dyDescent="0.25">
      <c r="A191" s="32">
        <v>45595</v>
      </c>
      <c r="B191" s="20" t="s">
        <v>413</v>
      </c>
      <c r="C191" s="20" t="s">
        <v>204</v>
      </c>
      <c r="D191" s="23" t="s">
        <v>54</v>
      </c>
      <c r="E191" s="41">
        <v>34692</v>
      </c>
      <c r="F191" s="20" t="s">
        <v>626</v>
      </c>
      <c r="G191" s="33" t="s">
        <v>178</v>
      </c>
      <c r="H191" s="20"/>
      <c r="I191" s="20" t="s">
        <v>24</v>
      </c>
    </row>
    <row r="192" spans="1:9" x14ac:dyDescent="0.25">
      <c r="A192" s="32">
        <v>45595</v>
      </c>
      <c r="B192" s="20" t="s">
        <v>414</v>
      </c>
      <c r="C192" s="20" t="s">
        <v>229</v>
      </c>
      <c r="D192" s="23" t="s">
        <v>82</v>
      </c>
      <c r="E192" s="41">
        <v>19942</v>
      </c>
      <c r="F192" s="20" t="s">
        <v>627</v>
      </c>
      <c r="G192" s="33" t="s">
        <v>178</v>
      </c>
      <c r="H192" s="20"/>
      <c r="I192" s="20" t="s">
        <v>45</v>
      </c>
    </row>
    <row r="193" spans="1:9" x14ac:dyDescent="0.25">
      <c r="A193" s="32">
        <v>45595</v>
      </c>
      <c r="B193" s="20" t="s">
        <v>415</v>
      </c>
      <c r="C193" s="20" t="s">
        <v>173</v>
      </c>
      <c r="D193" s="23" t="s">
        <v>54</v>
      </c>
      <c r="E193" s="41">
        <v>117386.4</v>
      </c>
      <c r="F193" s="20" t="s">
        <v>628</v>
      </c>
      <c r="G193" s="33" t="s">
        <v>178</v>
      </c>
      <c r="H193" s="20"/>
      <c r="I193" s="20" t="s">
        <v>24</v>
      </c>
    </row>
    <row r="194" spans="1:9" x14ac:dyDescent="0.25">
      <c r="A194" s="32">
        <v>45596</v>
      </c>
      <c r="B194" s="20" t="s">
        <v>416</v>
      </c>
      <c r="C194" s="20" t="s">
        <v>451</v>
      </c>
      <c r="D194" s="23" t="s">
        <v>54</v>
      </c>
      <c r="E194" s="41">
        <v>33394.589999999997</v>
      </c>
      <c r="F194" s="20" t="s">
        <v>629</v>
      </c>
      <c r="G194" s="33" t="s">
        <v>178</v>
      </c>
      <c r="H194" s="20"/>
      <c r="I194" s="20" t="s">
        <v>24</v>
      </c>
    </row>
    <row r="195" spans="1:9" x14ac:dyDescent="0.25">
      <c r="A195" s="32">
        <v>45593</v>
      </c>
      <c r="B195" s="20" t="s">
        <v>417</v>
      </c>
      <c r="C195" s="20" t="s">
        <v>460</v>
      </c>
      <c r="D195" s="23" t="s">
        <v>55</v>
      </c>
      <c r="E195" s="41">
        <v>5915.34</v>
      </c>
      <c r="F195" s="20" t="s">
        <v>630</v>
      </c>
      <c r="G195" s="33" t="s">
        <v>178</v>
      </c>
      <c r="H195" s="20"/>
      <c r="I195" s="20" t="s">
        <v>35</v>
      </c>
    </row>
    <row r="196" spans="1:9" x14ac:dyDescent="0.25">
      <c r="A196" s="32">
        <v>45595</v>
      </c>
      <c r="B196" s="20" t="s">
        <v>418</v>
      </c>
      <c r="C196" s="20" t="s">
        <v>460</v>
      </c>
      <c r="D196" s="23" t="s">
        <v>55</v>
      </c>
      <c r="E196" s="41">
        <v>223916.32</v>
      </c>
      <c r="F196" s="20" t="s">
        <v>631</v>
      </c>
      <c r="G196" s="33" t="s">
        <v>178</v>
      </c>
      <c r="H196" s="20"/>
      <c r="I196" s="20" t="s">
        <v>35</v>
      </c>
    </row>
    <row r="197" spans="1:9" x14ac:dyDescent="0.25">
      <c r="A197" s="32">
        <v>45595</v>
      </c>
      <c r="B197" s="20" t="s">
        <v>419</v>
      </c>
      <c r="C197" s="20" t="s">
        <v>460</v>
      </c>
      <c r="D197" s="23" t="s">
        <v>55</v>
      </c>
      <c r="E197" s="41">
        <v>167403.76999999999</v>
      </c>
      <c r="F197" s="20" t="s">
        <v>632</v>
      </c>
      <c r="G197" s="33" t="s">
        <v>178</v>
      </c>
      <c r="H197" s="20"/>
      <c r="I197" s="20" t="s">
        <v>35</v>
      </c>
    </row>
    <row r="198" spans="1:9" x14ac:dyDescent="0.25">
      <c r="A198" s="32">
        <v>45595</v>
      </c>
      <c r="B198" s="20" t="s">
        <v>420</v>
      </c>
      <c r="C198" s="20" t="s">
        <v>460</v>
      </c>
      <c r="D198" s="23" t="s">
        <v>55</v>
      </c>
      <c r="E198" s="41">
        <v>229567.58</v>
      </c>
      <c r="F198" s="20" t="s">
        <v>632</v>
      </c>
      <c r="G198" s="33" t="s">
        <v>178</v>
      </c>
      <c r="H198" s="20"/>
      <c r="I198" s="20" t="s">
        <v>35</v>
      </c>
    </row>
    <row r="199" spans="1:9" x14ac:dyDescent="0.25">
      <c r="A199" s="32">
        <v>45596</v>
      </c>
      <c r="B199" s="20" t="s">
        <v>421</v>
      </c>
      <c r="C199" s="20" t="s">
        <v>460</v>
      </c>
      <c r="D199" s="23" t="s">
        <v>55</v>
      </c>
      <c r="E199" s="41">
        <v>5263.27</v>
      </c>
      <c r="F199" s="20" t="s">
        <v>632</v>
      </c>
      <c r="G199" s="33" t="s">
        <v>178</v>
      </c>
      <c r="H199" s="20"/>
      <c r="I199" s="20" t="s">
        <v>35</v>
      </c>
    </row>
    <row r="200" spans="1:9" x14ac:dyDescent="0.25">
      <c r="A200" s="32">
        <v>45596</v>
      </c>
      <c r="B200" s="20" t="s">
        <v>422</v>
      </c>
      <c r="C200" s="20" t="s">
        <v>460</v>
      </c>
      <c r="D200" s="23" t="s">
        <v>55</v>
      </c>
      <c r="E200" s="41">
        <v>173055.02</v>
      </c>
      <c r="F200" s="20" t="s">
        <v>632</v>
      </c>
      <c r="G200" s="33" t="s">
        <v>178</v>
      </c>
      <c r="H200" s="20"/>
      <c r="I200" s="20" t="s">
        <v>35</v>
      </c>
    </row>
    <row r="201" spans="1:9" x14ac:dyDescent="0.25">
      <c r="A201" s="32">
        <v>45596</v>
      </c>
      <c r="B201" s="20" t="s">
        <v>423</v>
      </c>
      <c r="C201" s="20" t="s">
        <v>460</v>
      </c>
      <c r="D201" s="23" t="s">
        <v>55</v>
      </c>
      <c r="E201" s="41">
        <v>234276.96</v>
      </c>
      <c r="F201" s="20" t="s">
        <v>632</v>
      </c>
      <c r="G201" s="33" t="s">
        <v>178</v>
      </c>
      <c r="H201" s="20"/>
      <c r="I201" s="20" t="s">
        <v>35</v>
      </c>
    </row>
    <row r="202" spans="1:9" x14ac:dyDescent="0.25">
      <c r="A202" s="32">
        <v>45596</v>
      </c>
      <c r="B202" s="20" t="s">
        <v>424</v>
      </c>
      <c r="C202" s="20" t="s">
        <v>177</v>
      </c>
      <c r="D202" s="23" t="s">
        <v>54</v>
      </c>
      <c r="E202" s="41">
        <v>2800</v>
      </c>
      <c r="F202" s="20" t="s">
        <v>633</v>
      </c>
      <c r="G202" s="33" t="s">
        <v>178</v>
      </c>
      <c r="H202" s="20"/>
      <c r="I202" s="20" t="s">
        <v>24</v>
      </c>
    </row>
    <row r="203" spans="1:9" x14ac:dyDescent="0.25">
      <c r="A203" s="32">
        <v>45596</v>
      </c>
      <c r="B203" s="20" t="s">
        <v>235</v>
      </c>
      <c r="C203" s="20" t="s">
        <v>177</v>
      </c>
      <c r="D203" s="23" t="s">
        <v>54</v>
      </c>
      <c r="E203" s="41">
        <v>2800</v>
      </c>
      <c r="F203" s="20" t="s">
        <v>633</v>
      </c>
      <c r="G203" s="33" t="s">
        <v>178</v>
      </c>
      <c r="H203" s="20"/>
      <c r="I203" s="20" t="s">
        <v>24</v>
      </c>
    </row>
    <row r="204" spans="1:9" x14ac:dyDescent="0.25">
      <c r="A204" s="32">
        <v>45595</v>
      </c>
      <c r="B204" s="20" t="s">
        <v>425</v>
      </c>
      <c r="C204" s="20" t="s">
        <v>186</v>
      </c>
      <c r="D204" s="23" t="s">
        <v>56</v>
      </c>
      <c r="E204" s="41">
        <v>6380</v>
      </c>
      <c r="F204" s="20" t="s">
        <v>634</v>
      </c>
      <c r="G204" s="33" t="s">
        <v>178</v>
      </c>
      <c r="H204" s="20"/>
      <c r="I204" s="20" t="s">
        <v>37</v>
      </c>
    </row>
    <row r="205" spans="1:9" x14ac:dyDescent="0.25">
      <c r="A205" s="32">
        <v>45595</v>
      </c>
      <c r="B205" s="20" t="s">
        <v>426</v>
      </c>
      <c r="C205" s="20" t="s">
        <v>461</v>
      </c>
      <c r="D205" s="23" t="s">
        <v>51</v>
      </c>
      <c r="E205" s="41">
        <v>69600</v>
      </c>
      <c r="F205" s="20" t="s">
        <v>635</v>
      </c>
      <c r="G205" s="33" t="s">
        <v>178</v>
      </c>
      <c r="H205" s="20"/>
      <c r="I205" s="20" t="s">
        <v>13</v>
      </c>
    </row>
    <row r="206" spans="1:9" x14ac:dyDescent="0.25">
      <c r="A206" s="32">
        <v>45595</v>
      </c>
      <c r="B206" s="20" t="s">
        <v>427</v>
      </c>
      <c r="C206" s="20" t="s">
        <v>461</v>
      </c>
      <c r="D206" s="23" t="s">
        <v>51</v>
      </c>
      <c r="E206" s="41">
        <v>642792.88</v>
      </c>
      <c r="F206" s="20" t="s">
        <v>635</v>
      </c>
      <c r="G206" s="33" t="s">
        <v>178</v>
      </c>
      <c r="H206" s="20"/>
      <c r="I206" s="20" t="s">
        <v>13</v>
      </c>
    </row>
    <row r="207" spans="1:9" x14ac:dyDescent="0.25">
      <c r="A207" s="32">
        <v>45595</v>
      </c>
      <c r="B207" s="20" t="s">
        <v>428</v>
      </c>
      <c r="C207" s="20" t="s">
        <v>461</v>
      </c>
      <c r="D207" s="23" t="s">
        <v>51</v>
      </c>
      <c r="E207" s="41">
        <v>399686.40000000002</v>
      </c>
      <c r="F207" s="20" t="s">
        <v>635</v>
      </c>
      <c r="G207" s="33" t="s">
        <v>178</v>
      </c>
      <c r="H207" s="20"/>
      <c r="I207" s="20" t="s">
        <v>13</v>
      </c>
    </row>
    <row r="208" spans="1:9" x14ac:dyDescent="0.25">
      <c r="A208" s="32">
        <v>45595</v>
      </c>
      <c r="B208" s="20" t="s">
        <v>429</v>
      </c>
      <c r="C208" s="20" t="s">
        <v>461</v>
      </c>
      <c r="D208" s="23" t="s">
        <v>51</v>
      </c>
      <c r="E208" s="41">
        <v>701878.6</v>
      </c>
      <c r="F208" s="20" t="s">
        <v>635</v>
      </c>
      <c r="G208" s="33" t="s">
        <v>178</v>
      </c>
      <c r="H208" s="20"/>
      <c r="I208" s="20" t="s">
        <v>13</v>
      </c>
    </row>
    <row r="209" spans="1:9" x14ac:dyDescent="0.25">
      <c r="A209" s="32">
        <v>45595</v>
      </c>
      <c r="B209" s="20" t="s">
        <v>286</v>
      </c>
      <c r="C209" s="20" t="s">
        <v>451</v>
      </c>
      <c r="D209" s="23" t="s">
        <v>54</v>
      </c>
      <c r="E209" s="41">
        <v>35418.78</v>
      </c>
      <c r="F209" s="20" t="s">
        <v>636</v>
      </c>
      <c r="G209" s="33" t="s">
        <v>178</v>
      </c>
      <c r="H209" s="20"/>
      <c r="I209" s="20" t="s">
        <v>24</v>
      </c>
    </row>
    <row r="210" spans="1:9" x14ac:dyDescent="0.25">
      <c r="A210" s="32">
        <v>45595</v>
      </c>
      <c r="B210" s="20" t="s">
        <v>430</v>
      </c>
      <c r="C210" s="20" t="s">
        <v>462</v>
      </c>
      <c r="D210" s="48" t="s">
        <v>641</v>
      </c>
      <c r="E210" s="41">
        <v>230100</v>
      </c>
      <c r="F210" s="20" t="s">
        <v>637</v>
      </c>
      <c r="G210" s="33" t="s">
        <v>178</v>
      </c>
      <c r="H210" s="20"/>
      <c r="I210" s="20" t="s">
        <v>640</v>
      </c>
    </row>
    <row r="211" spans="1:9" x14ac:dyDescent="0.25">
      <c r="A211" s="32">
        <v>45595</v>
      </c>
      <c r="B211" t="s">
        <v>431</v>
      </c>
      <c r="C211" s="20" t="s">
        <v>173</v>
      </c>
      <c r="D211" s="23" t="s">
        <v>54</v>
      </c>
      <c r="E211" s="41">
        <v>83040</v>
      </c>
      <c r="F211" s="20" t="s">
        <v>638</v>
      </c>
      <c r="G211" s="33" t="s">
        <v>178</v>
      </c>
      <c r="H211" s="20"/>
      <c r="I211" s="20" t="s">
        <v>24</v>
      </c>
    </row>
    <row r="212" spans="1:9" x14ac:dyDescent="0.25">
      <c r="A212" s="20"/>
      <c r="B212" s="20"/>
      <c r="C212" s="13"/>
      <c r="D212" s="39" t="s">
        <v>205</v>
      </c>
      <c r="E212" s="34">
        <f>SUM(E12:E211)</f>
        <v>23166096.629999992</v>
      </c>
      <c r="F212" s="20"/>
      <c r="G212" s="20"/>
      <c r="H212" s="20"/>
      <c r="I212" s="20"/>
    </row>
    <row r="216" spans="1:9" ht="15.75" x14ac:dyDescent="0.25">
      <c r="C216" s="27" t="s">
        <v>190</v>
      </c>
      <c r="D216" s="27" t="s">
        <v>191</v>
      </c>
    </row>
    <row r="217" spans="1:9" ht="15.75" x14ac:dyDescent="0.25">
      <c r="C217" s="27" t="s">
        <v>192</v>
      </c>
      <c r="D217" s="27" t="s">
        <v>193</v>
      </c>
    </row>
  </sheetData>
  <autoFilter ref="A11:I212" xr:uid="{00000000-0001-0000-0000-000000000000}">
    <sortState xmlns:xlrd2="http://schemas.microsoft.com/office/spreadsheetml/2017/richdata2" ref="A12:I211">
      <sortCondition ref="C11:C211"/>
    </sortState>
  </autoFilter>
  <phoneticPr fontId="15" type="noConversion"/>
  <pageMargins left="0.70866141732283472" right="0.70866141732283472" top="0.74803149606299213" bottom="0.74803149606299213" header="0.31496062992125984" footer="0.31496062992125984"/>
  <pageSetup scale="65"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1" workbookViewId="0">
      <selection activeCell="E3" sqref="E3:E202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5" t="s">
        <v>48</v>
      </c>
      <c r="B1" s="5" t="s">
        <v>49</v>
      </c>
    </row>
    <row r="2" spans="1:10" ht="56.25" x14ac:dyDescent="0.25">
      <c r="A2" s="6" t="s">
        <v>50</v>
      </c>
      <c r="B2" s="7" t="s">
        <v>10</v>
      </c>
      <c r="F2" t="s">
        <v>49</v>
      </c>
      <c r="G2" t="s">
        <v>48</v>
      </c>
    </row>
    <row r="3" spans="1:10" ht="45" x14ac:dyDescent="0.25">
      <c r="A3" s="6" t="s">
        <v>51</v>
      </c>
      <c r="B3" s="7" t="s">
        <v>13</v>
      </c>
      <c r="D3" s="20" t="s">
        <v>20</v>
      </c>
      <c r="E3" t="str">
        <f>+VLOOKUP(D3,Tabla13[],2,FALSE)</f>
        <v>MANTENIMIENTO Y REPARACION DE EQUIPOS MEDICOS SANITARIOS Y DE LABORATORIO</v>
      </c>
      <c r="F3" s="8" t="s">
        <v>10</v>
      </c>
      <c r="G3" s="8" t="s">
        <v>50</v>
      </c>
      <c r="I3" s="3" t="s">
        <v>13</v>
      </c>
      <c r="J3" t="str">
        <f>+VLOOKUP(I3,Tabla13[],2,FALSE)</f>
        <v>UTILES MENORES MEDICOS-QUIRURGICOS</v>
      </c>
    </row>
    <row r="4" spans="1:10" ht="33.75" x14ac:dyDescent="0.25">
      <c r="A4" s="6" t="s">
        <v>52</v>
      </c>
      <c r="B4" s="7" t="s">
        <v>25</v>
      </c>
      <c r="D4" s="20" t="s">
        <v>24</v>
      </c>
      <c r="E4" t="str">
        <f>+VLOOKUP(D4,Tabla13[],2,FALSE)</f>
        <v>ALIMENTOS Y BEBIDA PARA PERSONA</v>
      </c>
      <c r="F4" s="8" t="s">
        <v>13</v>
      </c>
      <c r="G4" s="8" t="s">
        <v>51</v>
      </c>
      <c r="I4" s="3" t="s">
        <v>21</v>
      </c>
      <c r="J4" t="str">
        <f>+VLOOKUP(I4,Tabla13[],2,FALSE)</f>
        <v>EQUIPO MEDICOS Y DE LABORATORIO</v>
      </c>
    </row>
    <row r="5" spans="1:10" x14ac:dyDescent="0.25">
      <c r="A5" s="6" t="s">
        <v>53</v>
      </c>
      <c r="B5" s="7" t="s">
        <v>36</v>
      </c>
      <c r="D5" s="20" t="s">
        <v>24</v>
      </c>
      <c r="E5" t="str">
        <f>+VLOOKUP(D5,Tabla13[],2,FALSE)</f>
        <v>ALIMENTOS Y BEBIDA PARA PERSONA</v>
      </c>
      <c r="F5" s="8" t="s">
        <v>25</v>
      </c>
      <c r="G5" s="8" t="s">
        <v>52</v>
      </c>
      <c r="I5" s="3" t="s">
        <v>13</v>
      </c>
      <c r="J5" t="str">
        <f>+VLOOKUP(I5,Tabla13[],2,FALSE)</f>
        <v>UTILES MENORES MEDICOS-QUIRURGICOS</v>
      </c>
    </row>
    <row r="6" spans="1:10" ht="45" x14ac:dyDescent="0.25">
      <c r="A6" s="6" t="s">
        <v>54</v>
      </c>
      <c r="B6" s="7" t="s">
        <v>24</v>
      </c>
      <c r="D6" s="20" t="s">
        <v>13</v>
      </c>
      <c r="E6" t="str">
        <f>+VLOOKUP(D6,Tabla13[],2,FALSE)</f>
        <v>UTILES MENORES MEDICOS-QUIRURGICOS</v>
      </c>
      <c r="F6" s="8" t="s">
        <v>36</v>
      </c>
      <c r="G6" s="8" t="s">
        <v>53</v>
      </c>
      <c r="I6" s="3" t="s">
        <v>18</v>
      </c>
      <c r="J6" t="str">
        <f>+VLOOKUP(I6,Tabla13[],2,FALSE)</f>
        <v>PRODUCTOS MEDICINALES PARA USO HUMANO</v>
      </c>
    </row>
    <row r="7" spans="1:10" ht="45" x14ac:dyDescent="0.25">
      <c r="A7" s="6" t="s">
        <v>55</v>
      </c>
      <c r="B7" s="7" t="s">
        <v>35</v>
      </c>
      <c r="D7" s="20" t="s">
        <v>13</v>
      </c>
      <c r="E7" t="str">
        <f>+VLOOKUP(D7,Tabla13[],2,FALSE)</f>
        <v>UTILES MENORES MEDICOS-QUIRURGICOS</v>
      </c>
      <c r="F7" s="8" t="s">
        <v>24</v>
      </c>
      <c r="G7" s="8" t="s">
        <v>54</v>
      </c>
      <c r="I7" s="3" t="s">
        <v>36</v>
      </c>
      <c r="J7" t="str">
        <f>+VLOOKUP(I7,Tabla13[],2,FALSE)</f>
        <v>GAS GLP</v>
      </c>
    </row>
    <row r="8" spans="1:10" x14ac:dyDescent="0.25">
      <c r="A8" s="6" t="s">
        <v>56</v>
      </c>
      <c r="B8" s="7" t="s">
        <v>37</v>
      </c>
      <c r="D8" s="20" t="s">
        <v>35</v>
      </c>
      <c r="E8" t="str">
        <f>+VLOOKUP(D8,Tabla13[],2,FALSE)</f>
        <v>PRODUCTOS QUIMICO DE USO PERSONAL</v>
      </c>
      <c r="F8" s="8" t="s">
        <v>35</v>
      </c>
      <c r="G8" s="8" t="s">
        <v>55</v>
      </c>
      <c r="I8" s="3" t="s">
        <v>36</v>
      </c>
      <c r="J8" t="str">
        <f>+VLOOKUP(I8,Tabla13[],2,FALSE)</f>
        <v>GAS GLP</v>
      </c>
    </row>
    <row r="9" spans="1:10" ht="45" x14ac:dyDescent="0.25">
      <c r="A9" s="6" t="s">
        <v>57</v>
      </c>
      <c r="B9" s="7" t="s">
        <v>18</v>
      </c>
      <c r="D9" s="20" t="s">
        <v>35</v>
      </c>
      <c r="E9" t="str">
        <f>+VLOOKUP(D9,Tabla13[],2,FALSE)</f>
        <v>PRODUCTOS QUIMICO DE USO PERSONAL</v>
      </c>
      <c r="F9" s="8" t="s">
        <v>37</v>
      </c>
      <c r="G9" s="8" t="s">
        <v>56</v>
      </c>
      <c r="I9" s="3" t="s">
        <v>24</v>
      </c>
      <c r="J9" t="str">
        <f>+VLOOKUP(I9,Tabla13[],2,FALSE)</f>
        <v>ALIMENTOS Y BEBIDA PARA PERSONA</v>
      </c>
    </row>
    <row r="10" spans="1:10" ht="56.25" x14ac:dyDescent="0.25">
      <c r="A10" s="6" t="s">
        <v>58</v>
      </c>
      <c r="B10" s="7" t="s">
        <v>12</v>
      </c>
      <c r="D10" s="20" t="s">
        <v>18</v>
      </c>
      <c r="E10" t="str">
        <f>+VLOOKUP(D10,Tabla13[],2,FALSE)</f>
        <v>PRODUCTOS MEDICINALES PARA USO HUMANO</v>
      </c>
      <c r="F10" s="8" t="s">
        <v>18</v>
      </c>
      <c r="G10" s="8" t="s">
        <v>57</v>
      </c>
      <c r="I10" s="3" t="s">
        <v>24</v>
      </c>
      <c r="J10" t="str">
        <f>+VLOOKUP(I10,Tabla13[],2,FALSE)</f>
        <v>ALIMENTOS Y BEBIDA PARA PERSONA</v>
      </c>
    </row>
    <row r="11" spans="1:10" ht="45" x14ac:dyDescent="0.25">
      <c r="A11" s="6" t="s">
        <v>59</v>
      </c>
      <c r="B11" s="7" t="s">
        <v>29</v>
      </c>
      <c r="D11" s="20" t="s">
        <v>18</v>
      </c>
      <c r="E11" t="str">
        <f>+VLOOKUP(D11,Tabla13[],2,FALSE)</f>
        <v>PRODUCTOS MEDICINALES PARA USO HUMANO</v>
      </c>
      <c r="F11" s="8" t="s">
        <v>12</v>
      </c>
      <c r="G11" s="8" t="s">
        <v>58</v>
      </c>
      <c r="I11" s="3" t="s">
        <v>24</v>
      </c>
      <c r="J11" t="str">
        <f>+VLOOKUP(I11,Tabla13[],2,FALSE)</f>
        <v>ALIMENTOS Y BEBIDA PARA PERSONA</v>
      </c>
    </row>
    <row r="12" spans="1:10" ht="33.75" x14ac:dyDescent="0.25">
      <c r="A12" s="6" t="s">
        <v>60</v>
      </c>
      <c r="B12" s="7" t="s">
        <v>31</v>
      </c>
      <c r="D12" s="20" t="s">
        <v>18</v>
      </c>
      <c r="E12" t="str">
        <f>+VLOOKUP(D12,Tabla13[],2,FALSE)</f>
        <v>PRODUCTOS MEDICINALES PARA USO HUMANO</v>
      </c>
      <c r="F12" s="8" t="s">
        <v>29</v>
      </c>
      <c r="G12" s="8" t="s">
        <v>59</v>
      </c>
      <c r="I12" s="3" t="s">
        <v>24</v>
      </c>
      <c r="J12" t="str">
        <f>+VLOOKUP(I12,Tabla13[],2,FALSE)</f>
        <v>ALIMENTOS Y BEBIDA PARA PERSONA</v>
      </c>
    </row>
    <row r="13" spans="1:10" ht="22.5" x14ac:dyDescent="0.25">
      <c r="A13" s="6" t="s">
        <v>61</v>
      </c>
      <c r="B13" s="7" t="s">
        <v>19</v>
      </c>
      <c r="D13" s="20" t="s">
        <v>24</v>
      </c>
      <c r="E13" t="str">
        <f>+VLOOKUP(D13,Tabla13[],2,FALSE)</f>
        <v>ALIMENTOS Y BEBIDA PARA PERSONA</v>
      </c>
      <c r="F13" s="8" t="s">
        <v>31</v>
      </c>
      <c r="G13" s="8" t="s">
        <v>60</v>
      </c>
      <c r="I13" s="3" t="s">
        <v>24</v>
      </c>
      <c r="J13" t="str">
        <f>+VLOOKUP(I13,Tabla13[],2,FALSE)</f>
        <v>ALIMENTOS Y BEBIDA PARA PERSONA</v>
      </c>
    </row>
    <row r="14" spans="1:10" ht="33.75" x14ac:dyDescent="0.25">
      <c r="A14" s="6" t="s">
        <v>62</v>
      </c>
      <c r="B14" s="7" t="s">
        <v>33</v>
      </c>
      <c r="D14" s="20" t="s">
        <v>24</v>
      </c>
      <c r="E14" t="str">
        <f>+VLOOKUP(D14,Tabla13[],2,FALSE)</f>
        <v>ALIMENTOS Y BEBIDA PARA PERSONA</v>
      </c>
      <c r="F14" s="8" t="s">
        <v>19</v>
      </c>
      <c r="G14" s="8" t="s">
        <v>61</v>
      </c>
      <c r="I14" s="3" t="s">
        <v>24</v>
      </c>
      <c r="J14" t="str">
        <f>+VLOOKUP(I14,Tabla13[],2,FALSE)</f>
        <v>ALIMENTOS Y BEBIDA PARA PERSONA</v>
      </c>
    </row>
    <row r="15" spans="1:10" ht="22.5" x14ac:dyDescent="0.25">
      <c r="A15" s="6" t="s">
        <v>63</v>
      </c>
      <c r="B15" s="7" t="s">
        <v>30</v>
      </c>
      <c r="D15" s="20" t="s">
        <v>13</v>
      </c>
      <c r="E15" t="str">
        <f>+VLOOKUP(D15,Tabla13[],2,FALSE)</f>
        <v>UTILES MENORES MEDICOS-QUIRURGICOS</v>
      </c>
      <c r="F15" s="8" t="s">
        <v>33</v>
      </c>
      <c r="G15" s="8" t="s">
        <v>62</v>
      </c>
      <c r="I15" s="3" t="s">
        <v>24</v>
      </c>
      <c r="J15" t="str">
        <f>+VLOOKUP(I15,Tabla13[],2,FALSE)</f>
        <v>ALIMENTOS Y BEBIDA PARA PERSONA</v>
      </c>
    </row>
    <row r="16" spans="1:10" x14ac:dyDescent="0.25">
      <c r="A16" s="6" t="s">
        <v>64</v>
      </c>
      <c r="B16" s="7" t="s">
        <v>23</v>
      </c>
      <c r="D16" s="20" t="s">
        <v>32</v>
      </c>
      <c r="E16" t="str">
        <f>+VLOOKUP(D16,Tabla13[],2,FALSE)</f>
        <v>SERVICIO DE MANTENIMIENTO, REPARACION, DESMONTE E INSTALACION DE MAQUINAS Y EQUIPOS</v>
      </c>
      <c r="F16" s="8" t="s">
        <v>30</v>
      </c>
      <c r="G16" s="8" t="s">
        <v>63</v>
      </c>
      <c r="I16" s="3" t="s">
        <v>24</v>
      </c>
      <c r="J16" t="str">
        <f>+VLOOKUP(I16,Tabla13[],2,FALSE)</f>
        <v>ALIMENTOS Y BEBIDA PARA PERSONA</v>
      </c>
    </row>
    <row r="17" spans="1:10" ht="33.75" x14ac:dyDescent="0.25">
      <c r="A17" s="6" t="s">
        <v>65</v>
      </c>
      <c r="B17" s="7" t="s">
        <v>11</v>
      </c>
      <c r="D17" s="20" t="s">
        <v>18</v>
      </c>
      <c r="E17" t="str">
        <f>+VLOOKUP(D17,Tabla13[],2,FALSE)</f>
        <v>PRODUCTOS MEDICINALES PARA USO HUMANO</v>
      </c>
      <c r="F17" s="8" t="s">
        <v>23</v>
      </c>
      <c r="G17" s="8" t="s">
        <v>64</v>
      </c>
      <c r="I17" s="3" t="s">
        <v>24</v>
      </c>
      <c r="J17" t="str">
        <f>+VLOOKUP(I17,Tabla13[],2,FALSE)</f>
        <v>ALIMENTOS Y BEBIDA PARA PERSONA</v>
      </c>
    </row>
    <row r="18" spans="1:10" ht="33.75" x14ac:dyDescent="0.25">
      <c r="A18" s="6" t="s">
        <v>66</v>
      </c>
      <c r="B18" s="7" t="s">
        <v>17</v>
      </c>
      <c r="D18" s="20" t="s">
        <v>112</v>
      </c>
      <c r="E18" t="e">
        <f>+VLOOKUP(D18,Tabla13[],2,FALSE)</f>
        <v>#N/A</v>
      </c>
      <c r="F18" s="8" t="s">
        <v>11</v>
      </c>
      <c r="G18" s="8" t="s">
        <v>65</v>
      </c>
      <c r="I18" s="3" t="s">
        <v>24</v>
      </c>
      <c r="J18" t="str">
        <f>+VLOOKUP(I18,Tabla13[],2,FALSE)</f>
        <v>ALIMENTOS Y BEBIDA PARA PERSONA</v>
      </c>
    </row>
    <row r="19" spans="1:10" ht="78.75" x14ac:dyDescent="0.25">
      <c r="A19" s="6" t="s">
        <v>67</v>
      </c>
      <c r="B19" s="7" t="s">
        <v>28</v>
      </c>
      <c r="D19" s="20" t="s">
        <v>32</v>
      </c>
      <c r="E19" t="str">
        <f>+VLOOKUP(D19,Tabla13[],2,FALSE)</f>
        <v>SERVICIO DE MANTENIMIENTO, REPARACION, DESMONTE E INSTALACION DE MAQUINAS Y EQUIPOS</v>
      </c>
      <c r="F19" s="8" t="s">
        <v>17</v>
      </c>
      <c r="G19" s="8" t="s">
        <v>66</v>
      </c>
      <c r="I19" s="3" t="s">
        <v>24</v>
      </c>
      <c r="J19" t="str">
        <f>+VLOOKUP(I19,Tabla13[],2,FALSE)</f>
        <v>ALIMENTOS Y BEBIDA PARA PERSONA</v>
      </c>
    </row>
    <row r="20" spans="1:10" ht="56.25" x14ac:dyDescent="0.25">
      <c r="A20" s="6" t="s">
        <v>68</v>
      </c>
      <c r="B20" s="7" t="s">
        <v>21</v>
      </c>
      <c r="D20" s="20" t="s">
        <v>11</v>
      </c>
      <c r="E20" t="str">
        <f>+VLOOKUP(D20,Tabla13[],2,FALSE)</f>
        <v>MATERIAL PARA LIMPIEZA</v>
      </c>
      <c r="F20" s="8" t="s">
        <v>28</v>
      </c>
      <c r="G20" s="8" t="s">
        <v>67</v>
      </c>
      <c r="I20" s="3" t="s">
        <v>24</v>
      </c>
      <c r="J20" t="str">
        <f>+VLOOKUP(I20,Tabla13[],2,FALSE)</f>
        <v>ALIMENTOS Y BEBIDA PARA PERSONA</v>
      </c>
    </row>
    <row r="21" spans="1:10" ht="67.5" x14ac:dyDescent="0.25">
      <c r="A21" s="6" t="s">
        <v>69</v>
      </c>
      <c r="B21" s="7" t="s">
        <v>70</v>
      </c>
      <c r="D21" s="20" t="s">
        <v>13</v>
      </c>
      <c r="E21" t="str">
        <f>+VLOOKUP(D21,Tabla13[],2,FALSE)</f>
        <v>UTILES MENORES MEDICOS-QUIRURGICOS</v>
      </c>
      <c r="F21" s="8" t="s">
        <v>21</v>
      </c>
      <c r="G21" s="8" t="s">
        <v>68</v>
      </c>
      <c r="I21" s="3" t="s">
        <v>24</v>
      </c>
      <c r="J21" t="str">
        <f>+VLOOKUP(I21,Tabla13[],2,FALSE)</f>
        <v>ALIMENTOS Y BEBIDA PARA PERSONA</v>
      </c>
    </row>
    <row r="22" spans="1:10" ht="33.75" x14ac:dyDescent="0.25">
      <c r="A22" s="6" t="s">
        <v>71</v>
      </c>
      <c r="B22" s="7" t="s">
        <v>72</v>
      </c>
      <c r="D22" s="20" t="s">
        <v>22</v>
      </c>
      <c r="E22" t="str">
        <f>+VLOOKUP(D22,Tabla13[],2,FALSE)</f>
        <v>FUMIGACION</v>
      </c>
      <c r="F22" s="8" t="s">
        <v>70</v>
      </c>
      <c r="G22" s="8" t="s">
        <v>69</v>
      </c>
      <c r="I22" s="3" t="s">
        <v>11</v>
      </c>
      <c r="J22" t="str">
        <f>+VLOOKUP(I22,Tabla13[],2,FALSE)</f>
        <v>MATERIAL PARA LIMPIEZA</v>
      </c>
    </row>
    <row r="23" spans="1:10" ht="112.5" x14ac:dyDescent="0.25">
      <c r="A23" s="6" t="s">
        <v>73</v>
      </c>
      <c r="B23" s="7" t="s">
        <v>32</v>
      </c>
      <c r="D23" s="20" t="s">
        <v>195</v>
      </c>
      <c r="E23" t="e">
        <f>+VLOOKUP(D23,Tabla13[],2,FALSE)</f>
        <v>#N/A</v>
      </c>
      <c r="F23" s="8" t="s">
        <v>72</v>
      </c>
      <c r="G23" s="8" t="s">
        <v>71</v>
      </c>
      <c r="I23" s="3" t="s">
        <v>102</v>
      </c>
      <c r="J23" t="e">
        <f>+VLOOKUP(I23,Tabla13[],2,FALSE)</f>
        <v>#N/A</v>
      </c>
    </row>
    <row r="24" spans="1:10" ht="22.5" x14ac:dyDescent="0.25">
      <c r="A24" s="6" t="s">
        <v>74</v>
      </c>
      <c r="B24" s="7" t="s">
        <v>14</v>
      </c>
      <c r="D24" s="20" t="s">
        <v>13</v>
      </c>
      <c r="E24" t="str">
        <f>+VLOOKUP(D24,Tabla13[],2,FALSE)</f>
        <v>UTILES MENORES MEDICOS-QUIRURGICOS</v>
      </c>
      <c r="F24" s="8" t="s">
        <v>32</v>
      </c>
      <c r="G24" s="8" t="s">
        <v>73</v>
      </c>
      <c r="I24" s="3" t="s">
        <v>102</v>
      </c>
      <c r="J24" t="e">
        <f>+VLOOKUP(I24,Tabla13[],2,FALSE)</f>
        <v>#N/A</v>
      </c>
    </row>
    <row r="25" spans="1:10" x14ac:dyDescent="0.25">
      <c r="A25" s="6" t="s">
        <v>75</v>
      </c>
      <c r="B25" s="7" t="s">
        <v>22</v>
      </c>
      <c r="D25" s="20" t="s">
        <v>187</v>
      </c>
      <c r="E25" t="e">
        <f>+VLOOKUP(D25,Tabla13[],2,FALSE)</f>
        <v>#N/A</v>
      </c>
      <c r="F25" s="8" t="s">
        <v>14</v>
      </c>
      <c r="G25" s="8" t="s">
        <v>74</v>
      </c>
      <c r="I25" s="3" t="s">
        <v>35</v>
      </c>
      <c r="J25" t="str">
        <f>+VLOOKUP(I25,Tabla13[],2,FALSE)</f>
        <v>PRODUCTOS QUIMICO DE USO PERSONAL</v>
      </c>
    </row>
    <row r="26" spans="1:10" ht="101.25" x14ac:dyDescent="0.25">
      <c r="A26" s="6" t="s">
        <v>76</v>
      </c>
      <c r="B26" s="7" t="s">
        <v>20</v>
      </c>
      <c r="D26" s="20" t="s">
        <v>24</v>
      </c>
      <c r="E26" t="str">
        <f>+VLOOKUP(D26,Tabla13[],2,FALSE)</f>
        <v>ALIMENTOS Y BEBIDA PARA PERSONA</v>
      </c>
      <c r="F26" s="8" t="s">
        <v>22</v>
      </c>
      <c r="G26" s="8" t="s">
        <v>75</v>
      </c>
      <c r="I26" s="3" t="s">
        <v>37</v>
      </c>
      <c r="J26" t="str">
        <f>+VLOOKUP(I26,Tabla13[],2,FALSE)</f>
        <v>FLETE</v>
      </c>
    </row>
    <row r="27" spans="1:10" ht="101.25" x14ac:dyDescent="0.25">
      <c r="A27" s="6" t="s">
        <v>77</v>
      </c>
      <c r="B27" s="7" t="s">
        <v>20</v>
      </c>
      <c r="D27" s="20" t="s">
        <v>35</v>
      </c>
      <c r="E27" t="str">
        <f>+VLOOKUP(D27,Tabla13[],2,FALSE)</f>
        <v>PRODUCTOS QUIMICO DE USO PERSONAL</v>
      </c>
      <c r="F27" s="8" t="s">
        <v>20</v>
      </c>
      <c r="G27" s="8" t="s">
        <v>76</v>
      </c>
      <c r="I27" s="3" t="s">
        <v>35</v>
      </c>
      <c r="J27" t="str">
        <f>+VLOOKUP(I27,Tabla13[],2,FALSE)</f>
        <v>PRODUCTOS QUIMICO DE USO PERSONAL</v>
      </c>
    </row>
    <row r="28" spans="1:10" ht="45" x14ac:dyDescent="0.25">
      <c r="A28" s="6" t="s">
        <v>54</v>
      </c>
      <c r="B28" s="7" t="s">
        <v>78</v>
      </c>
      <c r="D28" s="20" t="s">
        <v>195</v>
      </c>
      <c r="E28" t="e">
        <f>+VLOOKUP(D28,Tabla13[],2,FALSE)</f>
        <v>#N/A</v>
      </c>
      <c r="F28" s="8" t="s">
        <v>20</v>
      </c>
      <c r="G28" s="8" t="s">
        <v>77</v>
      </c>
      <c r="I28" s="3" t="s">
        <v>37</v>
      </c>
      <c r="J28" t="str">
        <f>+VLOOKUP(I28,Tabla13[],2,FALSE)</f>
        <v>FLETE</v>
      </c>
    </row>
    <row r="29" spans="1:10" ht="67.5" x14ac:dyDescent="0.25">
      <c r="A29" s="6" t="s">
        <v>79</v>
      </c>
      <c r="B29" s="7" t="s">
        <v>26</v>
      </c>
      <c r="D29" s="20" t="s">
        <v>189</v>
      </c>
      <c r="E29" t="e">
        <f>+VLOOKUP(D29,Tabla13[],2,FALSE)</f>
        <v>#N/A</v>
      </c>
      <c r="F29" s="8" t="s">
        <v>78</v>
      </c>
      <c r="G29" s="8" t="s">
        <v>54</v>
      </c>
      <c r="I29" s="3" t="s">
        <v>35</v>
      </c>
      <c r="J29" t="str">
        <f>+VLOOKUP(I29,Tabla13[],2,FALSE)</f>
        <v>PRODUCTOS QUIMICO DE USO PERSONAL</v>
      </c>
    </row>
    <row r="30" spans="1:10" ht="33.75" x14ac:dyDescent="0.25">
      <c r="A30" s="6" t="s">
        <v>80</v>
      </c>
      <c r="B30" s="7" t="s">
        <v>34</v>
      </c>
      <c r="D30" s="20" t="s">
        <v>13</v>
      </c>
      <c r="E30" t="str">
        <f>+VLOOKUP(D30,Tabla13[],2,FALSE)</f>
        <v>UTILES MENORES MEDICOS-QUIRURGICOS</v>
      </c>
      <c r="F30" s="8" t="s">
        <v>26</v>
      </c>
      <c r="G30" s="8" t="s">
        <v>79</v>
      </c>
      <c r="I30" s="3" t="s">
        <v>35</v>
      </c>
      <c r="J30" t="str">
        <f>+VLOOKUP(I30,Tabla13[],2,FALSE)</f>
        <v>PRODUCTOS QUIMICO DE USO PERSONAL</v>
      </c>
    </row>
    <row r="31" spans="1:10" ht="101.25" x14ac:dyDescent="0.25">
      <c r="A31" s="6" t="s">
        <v>81</v>
      </c>
      <c r="B31" s="7" t="s">
        <v>16</v>
      </c>
      <c r="D31" s="20" t="s">
        <v>36</v>
      </c>
      <c r="E31" t="str">
        <f>+VLOOKUP(D31,Tabla13[],2,FALSE)</f>
        <v>GAS GLP</v>
      </c>
      <c r="F31" s="8" t="s">
        <v>34</v>
      </c>
      <c r="G31" s="8" t="s">
        <v>80</v>
      </c>
      <c r="I31" s="3" t="s">
        <v>37</v>
      </c>
      <c r="J31" t="str">
        <f>+VLOOKUP(I31,Tabla13[],2,FALSE)</f>
        <v>FLETE</v>
      </c>
    </row>
    <row r="32" spans="1:10" ht="45" x14ac:dyDescent="0.25">
      <c r="A32" s="6" t="s">
        <v>82</v>
      </c>
      <c r="B32" s="7" t="s">
        <v>45</v>
      </c>
      <c r="D32" s="20" t="s">
        <v>36</v>
      </c>
      <c r="E32" t="str">
        <f>+VLOOKUP(D32,Tabla13[],2,FALSE)</f>
        <v>GAS GLP</v>
      </c>
      <c r="F32" s="8" t="s">
        <v>16</v>
      </c>
      <c r="G32" s="8" t="s">
        <v>81</v>
      </c>
      <c r="I32" s="3" t="s">
        <v>35</v>
      </c>
      <c r="J32" t="str">
        <f>+VLOOKUP(I32,Tabla13[],2,FALSE)</f>
        <v>PRODUCTOS QUIMICO DE USO PERSONAL</v>
      </c>
    </row>
    <row r="33" spans="1:10" x14ac:dyDescent="0.25">
      <c r="A33" s="6" t="s">
        <v>83</v>
      </c>
      <c r="B33" s="7" t="s">
        <v>38</v>
      </c>
      <c r="D33" s="20" t="s">
        <v>36</v>
      </c>
      <c r="E33" t="str">
        <f>+VLOOKUP(D33,Tabla13[],2,FALSE)</f>
        <v>GAS GLP</v>
      </c>
      <c r="F33" s="8" t="s">
        <v>45</v>
      </c>
      <c r="G33" s="8" t="s">
        <v>82</v>
      </c>
      <c r="I33" s="3" t="s">
        <v>37</v>
      </c>
      <c r="J33" t="str">
        <f>+VLOOKUP(I33,Tabla13[],2,FALSE)</f>
        <v>FLETE</v>
      </c>
    </row>
    <row r="34" spans="1:10" x14ac:dyDescent="0.25">
      <c r="D34" s="20" t="s">
        <v>36</v>
      </c>
      <c r="E34" t="str">
        <f>+VLOOKUP(D34,Tabla13[],2,FALSE)</f>
        <v>GAS GLP</v>
      </c>
      <c r="F34" s="8" t="s">
        <v>38</v>
      </c>
      <c r="G34" s="8" t="s">
        <v>83</v>
      </c>
      <c r="I34" s="3" t="s">
        <v>35</v>
      </c>
      <c r="J34" t="str">
        <f>+VLOOKUP(I34,Tabla13[],2,FALSE)</f>
        <v>PRODUCTOS QUIMICO DE USO PERSONAL</v>
      </c>
    </row>
    <row r="35" spans="1:10" x14ac:dyDescent="0.25">
      <c r="D35" s="20" t="s">
        <v>36</v>
      </c>
      <c r="E35" t="str">
        <f>+VLOOKUP(D35,Tabla13[],2,FALSE)</f>
        <v>GAS GLP</v>
      </c>
      <c r="I35" s="3" t="s">
        <v>37</v>
      </c>
      <c r="J35" t="str">
        <f>+VLOOKUP(I35,Tabla13[],2,FALSE)</f>
        <v>FLETE</v>
      </c>
    </row>
    <row r="36" spans="1:10" x14ac:dyDescent="0.25">
      <c r="D36" s="20" t="s">
        <v>36</v>
      </c>
      <c r="E36" t="str">
        <f>+VLOOKUP(D36,Tabla13[],2,FALSE)</f>
        <v>GAS GLP</v>
      </c>
      <c r="I36" s="3" t="s">
        <v>35</v>
      </c>
      <c r="J36" t="str">
        <f>+VLOOKUP(I36,Tabla13[],2,FALSE)</f>
        <v>PRODUCTOS QUIMICO DE USO PERSONAL</v>
      </c>
    </row>
    <row r="37" spans="1:10" x14ac:dyDescent="0.25">
      <c r="D37" s="20" t="s">
        <v>24</v>
      </c>
      <c r="E37" t="str">
        <f>+VLOOKUP(D37,Tabla13[],2,FALSE)</f>
        <v>ALIMENTOS Y BEBIDA PARA PERSONA</v>
      </c>
      <c r="I37" s="3" t="s">
        <v>37</v>
      </c>
      <c r="J37" t="str">
        <f>+VLOOKUP(I37,Tabla13[],2,FALSE)</f>
        <v>FLETE</v>
      </c>
    </row>
    <row r="38" spans="1:10" x14ac:dyDescent="0.25">
      <c r="D38" s="20" t="s">
        <v>24</v>
      </c>
      <c r="E38" t="str">
        <f>+VLOOKUP(D38,Tabla13[],2,FALSE)</f>
        <v>ALIMENTOS Y BEBIDA PARA PERSONA</v>
      </c>
      <c r="I38" s="3" t="s">
        <v>13</v>
      </c>
      <c r="J38" t="str">
        <f>+VLOOKUP(I38,Tabla13[],2,FALSE)</f>
        <v>UTILES MENORES MEDICOS-QUIRURGICOS</v>
      </c>
    </row>
    <row r="39" spans="1:10" x14ac:dyDescent="0.25">
      <c r="D39" s="20" t="s">
        <v>24</v>
      </c>
      <c r="E39" t="str">
        <f>+VLOOKUP(D39,Tabla13[],2,FALSE)</f>
        <v>ALIMENTOS Y BEBIDA PARA PERSONA</v>
      </c>
      <c r="I39" s="3" t="s">
        <v>41</v>
      </c>
      <c r="J39" t="e">
        <f>+VLOOKUP(I39,Tabla13[],2,FALSE)</f>
        <v>#N/A</v>
      </c>
    </row>
    <row r="40" spans="1:10" x14ac:dyDescent="0.25">
      <c r="D40" s="20" t="s">
        <v>24</v>
      </c>
      <c r="E40" t="str">
        <f>+VLOOKUP(D40,Tabla13[],2,FALSE)</f>
        <v>ALIMENTOS Y BEBIDA PARA PERSONA</v>
      </c>
      <c r="I40" s="3" t="s">
        <v>21</v>
      </c>
      <c r="J40" t="str">
        <f>+VLOOKUP(I40,Tabla13[],2,FALSE)</f>
        <v>EQUIPO MEDICOS Y DE LABORATORIO</v>
      </c>
    </row>
    <row r="41" spans="1:10" x14ac:dyDescent="0.25">
      <c r="D41" s="20" t="s">
        <v>24</v>
      </c>
      <c r="E41" t="str">
        <f>+VLOOKUP(D41,Tabla13[],2,FALSE)</f>
        <v>ALIMENTOS Y BEBIDA PARA PERSONA</v>
      </c>
      <c r="I41" s="3" t="s">
        <v>17</v>
      </c>
      <c r="J41" t="str">
        <f>+VLOOKUP(I41,Tabla13[],2,FALSE)</f>
        <v>PRODUCTOS ELECTRICOS AFINES}</v>
      </c>
    </row>
    <row r="42" spans="1:10" x14ac:dyDescent="0.25">
      <c r="D42" s="20" t="s">
        <v>24</v>
      </c>
      <c r="E42" t="str">
        <f>+VLOOKUP(D42,Tabla13[],2,FALSE)</f>
        <v>ALIMENTOS Y BEBIDA PARA PERSONA</v>
      </c>
      <c r="I42" s="3" t="s">
        <v>108</v>
      </c>
      <c r="J42" t="e">
        <f>+VLOOKUP(I42,Tabla13[],2,FALSE)</f>
        <v>#N/A</v>
      </c>
    </row>
    <row r="43" spans="1:10" x14ac:dyDescent="0.25">
      <c r="D43" s="20" t="s">
        <v>24</v>
      </c>
      <c r="E43" t="str">
        <f>+VLOOKUP(D43,Tabla13[],2,FALSE)</f>
        <v>ALIMENTOS Y BEBIDA PARA PERSONA</v>
      </c>
      <c r="I43" s="3" t="s">
        <v>24</v>
      </c>
      <c r="J43" t="str">
        <f>+VLOOKUP(I43,Tabla13[],2,FALSE)</f>
        <v>ALIMENTOS Y BEBIDA PARA PERSONA</v>
      </c>
    </row>
    <row r="44" spans="1:10" x14ac:dyDescent="0.25">
      <c r="D44" s="20" t="s">
        <v>24</v>
      </c>
      <c r="E44" t="str">
        <f>+VLOOKUP(D44,Tabla13[],2,FALSE)</f>
        <v>ALIMENTOS Y BEBIDA PARA PERSONA</v>
      </c>
      <c r="I44" s="3" t="s">
        <v>30</v>
      </c>
      <c r="J44" t="str">
        <f>+VLOOKUP(I44,Tabla13[],2,FALSE)</f>
        <v>ARTICULOS PLASTICOS</v>
      </c>
    </row>
    <row r="45" spans="1:10" x14ac:dyDescent="0.25">
      <c r="D45" s="20" t="s">
        <v>24</v>
      </c>
      <c r="E45" t="str">
        <f>+VLOOKUP(D45,Tabla13[],2,FALSE)</f>
        <v>ALIMENTOS Y BEBIDA PARA PERSONA</v>
      </c>
      <c r="I45" s="3" t="s">
        <v>10</v>
      </c>
      <c r="J45" t="str">
        <f>+VLOOKUP(I45,Tabla13[],2,FALSE)</f>
        <v>PRODUCTOR Y UTILES VARIOS NO IDENTIFICADOS</v>
      </c>
    </row>
    <row r="46" spans="1:10" x14ac:dyDescent="0.25">
      <c r="D46" s="20" t="s">
        <v>37</v>
      </c>
      <c r="E46" t="str">
        <f>+VLOOKUP(D46,Tabla13[],2,FALSE)</f>
        <v>FLETE</v>
      </c>
      <c r="I46" s="3" t="s">
        <v>98</v>
      </c>
      <c r="J46" t="e">
        <f>+VLOOKUP(I46,Tabla13[],2,FALSE)</f>
        <v>#N/A</v>
      </c>
    </row>
    <row r="47" spans="1:10" x14ac:dyDescent="0.25">
      <c r="D47" s="20" t="s">
        <v>37</v>
      </c>
      <c r="E47" t="str">
        <f>+VLOOKUP(D47,Tabla13[],2,FALSE)</f>
        <v>FLETE</v>
      </c>
      <c r="I47" s="3" t="s">
        <v>10</v>
      </c>
      <c r="J47" t="str">
        <f>+VLOOKUP(I47,Tabla13[],2,FALSE)</f>
        <v>PRODUCTOR Y UTILES VARIOS NO IDENTIFICADOS</v>
      </c>
    </row>
    <row r="48" spans="1:10" x14ac:dyDescent="0.25">
      <c r="D48" s="20" t="s">
        <v>37</v>
      </c>
      <c r="E48" t="str">
        <f>+VLOOKUP(D48,Tabla13[],2,FALSE)</f>
        <v>FLETE</v>
      </c>
      <c r="I48" s="3" t="s">
        <v>41</v>
      </c>
      <c r="J48" t="e">
        <f>+VLOOKUP(I48,Tabla13[],2,FALSE)</f>
        <v>#N/A</v>
      </c>
    </row>
    <row r="49" spans="4:10" x14ac:dyDescent="0.25">
      <c r="D49" s="20" t="s">
        <v>24</v>
      </c>
      <c r="E49" t="str">
        <f>+VLOOKUP(D49,Tabla13[],2,FALSE)</f>
        <v>ALIMENTOS Y BEBIDA PARA PERSONA</v>
      </c>
      <c r="I49" s="3" t="s">
        <v>12</v>
      </c>
      <c r="J49" t="str">
        <f>+VLOOKUP(I49,Tabla13[],2,FALSE)</f>
        <v>UTILES Y MATERIALES DE OFICINA E INFORMATICA</v>
      </c>
    </row>
    <row r="50" spans="4:10" x14ac:dyDescent="0.25">
      <c r="D50" s="23" t="s">
        <v>24</v>
      </c>
      <c r="E50" t="str">
        <f>+VLOOKUP(D50,Tabla13[],2,FALSE)</f>
        <v>ALIMENTOS Y BEBIDA PARA PERSONA</v>
      </c>
      <c r="I50" s="3" t="s">
        <v>24</v>
      </c>
      <c r="J50" t="str">
        <f>+VLOOKUP(I50,Tabla13[],2,FALSE)</f>
        <v>ALIMENTOS Y BEBIDA PARA PERSONA</v>
      </c>
    </row>
    <row r="51" spans="4:10" x14ac:dyDescent="0.25">
      <c r="D51" s="20" t="s">
        <v>24</v>
      </c>
      <c r="E51" t="str">
        <f>+VLOOKUP(D51,Tabla13[],2,FALSE)</f>
        <v>ALIMENTOS Y BEBIDA PARA PERSONA</v>
      </c>
      <c r="I51" s="3" t="s">
        <v>98</v>
      </c>
      <c r="J51" t="e">
        <f>+VLOOKUP(I51,Tabla13[],2,FALSE)</f>
        <v>#N/A</v>
      </c>
    </row>
    <row r="52" spans="4:10" x14ac:dyDescent="0.25">
      <c r="D52" s="20" t="s">
        <v>24</v>
      </c>
      <c r="E52" t="str">
        <f>+VLOOKUP(D52,Tabla13[],2,FALSE)</f>
        <v>ALIMENTOS Y BEBIDA PARA PERSONA</v>
      </c>
      <c r="I52" s="3" t="s">
        <v>24</v>
      </c>
      <c r="J52" t="str">
        <f>+VLOOKUP(I52,Tabla13[],2,FALSE)</f>
        <v>ALIMENTOS Y BEBIDA PARA PERSONA</v>
      </c>
    </row>
    <row r="53" spans="4:10" x14ac:dyDescent="0.25">
      <c r="D53" s="20" t="s">
        <v>38</v>
      </c>
      <c r="E53" t="str">
        <f>+VLOOKUP(D53,Tabla13[],2,FALSE)</f>
        <v>GASOIL</v>
      </c>
      <c r="I53" s="3" t="s">
        <v>30</v>
      </c>
      <c r="J53" t="str">
        <f>+VLOOKUP(I53,Tabla13[],2,FALSE)</f>
        <v>ARTICULOS PLASTICOS</v>
      </c>
    </row>
    <row r="54" spans="4:10" x14ac:dyDescent="0.25">
      <c r="D54" s="20" t="s">
        <v>24</v>
      </c>
      <c r="E54" t="str">
        <f>+VLOOKUP(D54,Tabla13[],2,FALSE)</f>
        <v>ALIMENTOS Y BEBIDA PARA PERSONA</v>
      </c>
      <c r="I54" s="3" t="s">
        <v>11</v>
      </c>
      <c r="J54" t="str">
        <f>+VLOOKUP(I54,Tabla13[],2,FALSE)</f>
        <v>MATERIAL PARA LIMPIEZA</v>
      </c>
    </row>
    <row r="55" spans="4:10" x14ac:dyDescent="0.25">
      <c r="D55" s="20" t="s">
        <v>34</v>
      </c>
      <c r="E55" t="str">
        <f>+VLOOKUP(D55,Tabla13[],2,FALSE)</f>
        <v>UTILES DE COCINA Y COMEDOR</v>
      </c>
      <c r="I55" s="3" t="s">
        <v>12</v>
      </c>
      <c r="J55" t="str">
        <f>+VLOOKUP(I55,Tabla13[],2,FALSE)</f>
        <v>UTILES Y MATERIALES DE OFICINA E INFORMATICA</v>
      </c>
    </row>
    <row r="56" spans="4:10" x14ac:dyDescent="0.25">
      <c r="D56" s="20" t="s">
        <v>24</v>
      </c>
      <c r="E56" t="str">
        <f>+VLOOKUP(D56,Tabla13[],2,FALSE)</f>
        <v>ALIMENTOS Y BEBIDA PARA PERSONA</v>
      </c>
      <c r="I56" s="3" t="s">
        <v>11</v>
      </c>
      <c r="J56" t="str">
        <f>+VLOOKUP(I56,Tabla13[],2,FALSE)</f>
        <v>MATERIAL PARA LIMPIEZA</v>
      </c>
    </row>
    <row r="57" spans="4:10" x14ac:dyDescent="0.25">
      <c r="D57" s="20" t="s">
        <v>24</v>
      </c>
      <c r="E57" t="str">
        <f>+VLOOKUP(D57,Tabla13[],2,FALSE)</f>
        <v>ALIMENTOS Y BEBIDA PARA PERSONA</v>
      </c>
      <c r="I57" s="3" t="s">
        <v>11</v>
      </c>
      <c r="J57" t="str">
        <f>+VLOOKUP(I57,Tabla13[],2,FALSE)</f>
        <v>MATERIAL PARA LIMPIEZA</v>
      </c>
    </row>
    <row r="58" spans="4:10" x14ac:dyDescent="0.25">
      <c r="D58" s="20" t="s">
        <v>24</v>
      </c>
      <c r="E58" t="str">
        <f>+VLOOKUP(D58,Tabla13[],2,FALSE)</f>
        <v>ALIMENTOS Y BEBIDA PARA PERSONA</v>
      </c>
      <c r="I58" s="3" t="s">
        <v>24</v>
      </c>
      <c r="J58" t="str">
        <f>+VLOOKUP(I58,Tabla13[],2,FALSE)</f>
        <v>ALIMENTOS Y BEBIDA PARA PERSONA</v>
      </c>
    </row>
    <row r="59" spans="4:10" x14ac:dyDescent="0.25">
      <c r="D59" s="20" t="s">
        <v>36</v>
      </c>
      <c r="E59" t="str">
        <f>+VLOOKUP(D59,Tabla13[],2,FALSE)</f>
        <v>GAS GLP</v>
      </c>
      <c r="I59" s="3" t="s">
        <v>13</v>
      </c>
      <c r="J59" t="str">
        <f>+VLOOKUP(I59,Tabla13[],2,FALSE)</f>
        <v>UTILES MENORES MEDICOS-QUIRURGICOS</v>
      </c>
    </row>
    <row r="60" spans="4:10" x14ac:dyDescent="0.25">
      <c r="D60" s="20" t="s">
        <v>24</v>
      </c>
      <c r="E60" t="str">
        <f>+VLOOKUP(D60,Tabla13[],2,FALSE)</f>
        <v>ALIMENTOS Y BEBIDA PARA PERSONA</v>
      </c>
      <c r="I60" s="3" t="s">
        <v>18</v>
      </c>
      <c r="J60" t="str">
        <f>+VLOOKUP(I60,Tabla13[],2,FALSE)</f>
        <v>PRODUCTOS MEDICINALES PARA USO HUMANO</v>
      </c>
    </row>
    <row r="61" spans="4:10" x14ac:dyDescent="0.25">
      <c r="D61" s="20" t="s">
        <v>24</v>
      </c>
      <c r="E61" t="str">
        <f>+VLOOKUP(D61,Tabla13[],2,FALSE)</f>
        <v>ALIMENTOS Y BEBIDA PARA PERSONA</v>
      </c>
      <c r="I61" s="3" t="s">
        <v>12</v>
      </c>
      <c r="J61" t="str">
        <f>+VLOOKUP(I61,Tabla13[],2,FALSE)</f>
        <v>UTILES Y MATERIALES DE OFICINA E INFORMATICA</v>
      </c>
    </row>
    <row r="62" spans="4:10" x14ac:dyDescent="0.25">
      <c r="D62" s="20" t="s">
        <v>24</v>
      </c>
      <c r="E62" t="str">
        <f>+VLOOKUP(D62,Tabla13[],2,FALSE)</f>
        <v>ALIMENTOS Y BEBIDA PARA PERSONA</v>
      </c>
      <c r="I62" s="3" t="s">
        <v>24</v>
      </c>
      <c r="J62" t="str">
        <f>+VLOOKUP(I62,Tabla13[],2,FALSE)</f>
        <v>ALIMENTOS Y BEBIDA PARA PERSONA</v>
      </c>
    </row>
    <row r="63" spans="4:10" x14ac:dyDescent="0.25">
      <c r="D63" s="20" t="s">
        <v>24</v>
      </c>
      <c r="E63" t="str">
        <f>+VLOOKUP(D63,Tabla13[],2,FALSE)</f>
        <v>ALIMENTOS Y BEBIDA PARA PERSONA</v>
      </c>
      <c r="I63" s="3" t="s">
        <v>11</v>
      </c>
      <c r="J63" t="str">
        <f>+VLOOKUP(I63,Tabla13[],2,FALSE)</f>
        <v>MATERIAL PARA LIMPIEZA</v>
      </c>
    </row>
    <row r="64" spans="4:10" x14ac:dyDescent="0.25">
      <c r="D64" s="20" t="s">
        <v>24</v>
      </c>
      <c r="E64" t="str">
        <f>+VLOOKUP(D64,Tabla13[],2,FALSE)</f>
        <v>ALIMENTOS Y BEBIDA PARA PERSONA</v>
      </c>
      <c r="I64" s="3" t="s">
        <v>11</v>
      </c>
      <c r="J64" t="str">
        <f>+VLOOKUP(I64,Tabla13[],2,FALSE)</f>
        <v>MATERIAL PARA LIMPIEZA</v>
      </c>
    </row>
    <row r="65" spans="4:10" x14ac:dyDescent="0.25">
      <c r="D65" s="20" t="s">
        <v>24</v>
      </c>
      <c r="E65" t="str">
        <f>+VLOOKUP(D65,Tabla13[],2,FALSE)</f>
        <v>ALIMENTOS Y BEBIDA PARA PERSONA</v>
      </c>
      <c r="I65" s="3" t="s">
        <v>30</v>
      </c>
      <c r="J65" t="str">
        <f>+VLOOKUP(I65,Tabla13[],2,FALSE)</f>
        <v>ARTICULOS PLASTICOS</v>
      </c>
    </row>
    <row r="66" spans="4:10" x14ac:dyDescent="0.25">
      <c r="D66" s="20" t="s">
        <v>32</v>
      </c>
      <c r="E66" t="str">
        <f>+VLOOKUP(D66,Tabla13[],2,FALSE)</f>
        <v>SERVICIO DE MANTENIMIENTO, REPARACION, DESMONTE E INSTALACION DE MAQUINAS Y EQUIPOS</v>
      </c>
      <c r="I66" s="3" t="s">
        <v>12</v>
      </c>
      <c r="J66" t="str">
        <f>+VLOOKUP(I66,Tabla13[],2,FALSE)</f>
        <v>UTILES Y MATERIALES DE OFICINA E INFORMATICA</v>
      </c>
    </row>
    <row r="67" spans="4:10" x14ac:dyDescent="0.25">
      <c r="D67" s="20" t="s">
        <v>32</v>
      </c>
      <c r="E67" t="str">
        <f>+VLOOKUP(D67,Tabla13[],2,FALSE)</f>
        <v>SERVICIO DE MANTENIMIENTO, REPARACION, DESMONTE E INSTALACION DE MAQUINAS Y EQUIPOS</v>
      </c>
      <c r="I67" s="3" t="s">
        <v>31</v>
      </c>
      <c r="J67" t="str">
        <f>+VLOOKUP(I67,Tabla13[],2,FALSE)</f>
        <v>HILADOS, FIBRAS Y TELAS</v>
      </c>
    </row>
    <row r="68" spans="4:10" x14ac:dyDescent="0.25">
      <c r="D68" s="20" t="s">
        <v>24</v>
      </c>
      <c r="E68" t="str">
        <f>+VLOOKUP(D68,Tabla13[],2,FALSE)</f>
        <v>ALIMENTOS Y BEBIDA PARA PERSONA</v>
      </c>
      <c r="I68" s="3" t="s">
        <v>30</v>
      </c>
      <c r="J68" t="str">
        <f>+VLOOKUP(I68,Tabla13[],2,FALSE)</f>
        <v>ARTICULOS PLASTICOS</v>
      </c>
    </row>
    <row r="69" spans="4:10" x14ac:dyDescent="0.25">
      <c r="D69" s="20" t="s">
        <v>24</v>
      </c>
      <c r="E69" t="str">
        <f>+VLOOKUP(D69,Tabla13[],2,FALSE)</f>
        <v>ALIMENTOS Y BEBIDA PARA PERSONA</v>
      </c>
      <c r="I69" s="3" t="s">
        <v>30</v>
      </c>
      <c r="J69" t="str">
        <f>+VLOOKUP(I69,Tabla13[],2,FALSE)</f>
        <v>ARTICULOS PLASTICOS</v>
      </c>
    </row>
    <row r="70" spans="4:10" x14ac:dyDescent="0.25">
      <c r="D70" s="20" t="s">
        <v>24</v>
      </c>
      <c r="E70" t="str">
        <f>+VLOOKUP(D70,Tabla13[],2,FALSE)</f>
        <v>ALIMENTOS Y BEBIDA PARA PERSONA</v>
      </c>
      <c r="I70" s="3" t="s">
        <v>24</v>
      </c>
      <c r="J70" t="str">
        <f>+VLOOKUP(I70,Tabla13[],2,FALSE)</f>
        <v>ALIMENTOS Y BEBIDA PARA PERSONA</v>
      </c>
    </row>
    <row r="71" spans="4:10" x14ac:dyDescent="0.25">
      <c r="D71" s="20" t="s">
        <v>24</v>
      </c>
      <c r="E71" t="str">
        <f>+VLOOKUP(D71,Tabla13[],2,FALSE)</f>
        <v>ALIMENTOS Y BEBIDA PARA PERSONA</v>
      </c>
      <c r="I71" s="3" t="s">
        <v>12</v>
      </c>
      <c r="J71" t="str">
        <f>+VLOOKUP(I71,Tabla13[],2,FALSE)</f>
        <v>UTILES Y MATERIALES DE OFICINA E INFORMATICA</v>
      </c>
    </row>
    <row r="72" spans="4:10" x14ac:dyDescent="0.25">
      <c r="D72" s="20" t="s">
        <v>24</v>
      </c>
      <c r="E72" t="str">
        <f>+VLOOKUP(D72,Tabla13[],2,FALSE)</f>
        <v>ALIMENTOS Y BEBIDA PARA PERSONA</v>
      </c>
      <c r="I72" s="3" t="s">
        <v>12</v>
      </c>
      <c r="J72" t="str">
        <f>+VLOOKUP(I72,Tabla13[],2,FALSE)</f>
        <v>UTILES Y MATERIALES DE OFICINA E INFORMATICA</v>
      </c>
    </row>
    <row r="73" spans="4:10" x14ac:dyDescent="0.25">
      <c r="D73" s="20" t="s">
        <v>24</v>
      </c>
      <c r="E73" t="str">
        <f>+VLOOKUP(D73,Tabla13[],2,FALSE)</f>
        <v>ALIMENTOS Y BEBIDA PARA PERSONA</v>
      </c>
      <c r="I73" s="3" t="s">
        <v>24</v>
      </c>
      <c r="J73" t="str">
        <f>+VLOOKUP(I73,Tabla13[],2,FALSE)</f>
        <v>ALIMENTOS Y BEBIDA PARA PERSONA</v>
      </c>
    </row>
    <row r="74" spans="4:10" x14ac:dyDescent="0.25">
      <c r="D74" s="20" t="s">
        <v>24</v>
      </c>
      <c r="E74" t="str">
        <f>+VLOOKUP(D74,Tabla13[],2,FALSE)</f>
        <v>ALIMENTOS Y BEBIDA PARA PERSONA</v>
      </c>
      <c r="I74" s="3" t="s">
        <v>33</v>
      </c>
      <c r="J74" t="str">
        <f>+VLOOKUP(I74,Tabla13[],2,FALSE)</f>
        <v>PRODUCTO DE PAPEL Y CARBON</v>
      </c>
    </row>
    <row r="75" spans="4:10" x14ac:dyDescent="0.25">
      <c r="D75" s="20" t="s">
        <v>18</v>
      </c>
      <c r="E75" t="str">
        <f>+VLOOKUP(D75,Tabla13[],2,FALSE)</f>
        <v>PRODUCTOS MEDICINALES PARA USO HUMANO</v>
      </c>
      <c r="I75" s="3" t="s">
        <v>33</v>
      </c>
      <c r="J75" t="str">
        <f>+VLOOKUP(I75,Tabla13[],2,FALSE)</f>
        <v>PRODUCTO DE PAPEL Y CARBON</v>
      </c>
    </row>
    <row r="76" spans="4:10" x14ac:dyDescent="0.25">
      <c r="D76" s="20" t="s">
        <v>171</v>
      </c>
      <c r="E76" t="e">
        <f>+VLOOKUP(D76,Tabla13[],2,FALSE)</f>
        <v>#N/A</v>
      </c>
      <c r="I76" s="3" t="s">
        <v>109</v>
      </c>
      <c r="J76" t="e">
        <f>+VLOOKUP(I76,Tabla13[],2,FALSE)</f>
        <v>#N/A</v>
      </c>
    </row>
    <row r="77" spans="4:10" x14ac:dyDescent="0.25">
      <c r="D77" s="20" t="s">
        <v>24</v>
      </c>
      <c r="E77" t="str">
        <f>+VLOOKUP(D77,Tabla13[],2,FALSE)</f>
        <v>ALIMENTOS Y BEBIDA PARA PERSONA</v>
      </c>
      <c r="I77" s="3" t="s">
        <v>41</v>
      </c>
      <c r="J77" t="e">
        <f>+VLOOKUP(I77,Tabla13[],2,FALSE)</f>
        <v>#N/A</v>
      </c>
    </row>
    <row r="78" spans="4:10" x14ac:dyDescent="0.25">
      <c r="D78" s="20" t="s">
        <v>13</v>
      </c>
      <c r="E78" t="str">
        <f>+VLOOKUP(D78,Tabla13[],2,FALSE)</f>
        <v>UTILES MENORES MEDICOS-QUIRURGICOS</v>
      </c>
      <c r="I78" s="3" t="s">
        <v>24</v>
      </c>
      <c r="J78" t="str">
        <f>+VLOOKUP(I78,Tabla13[],2,FALSE)</f>
        <v>ALIMENTOS Y BEBIDA PARA PERSONA</v>
      </c>
    </row>
    <row r="79" spans="4:10" x14ac:dyDescent="0.25">
      <c r="D79" s="20" t="s">
        <v>180</v>
      </c>
      <c r="E79" t="e">
        <f>+VLOOKUP(D79,Tabla13[],2,FALSE)</f>
        <v>#N/A</v>
      </c>
      <c r="I79" s="3" t="s">
        <v>30</v>
      </c>
      <c r="J79" t="str">
        <f>+VLOOKUP(I79,Tabla13[],2,FALSE)</f>
        <v>ARTICULOS PLASTICOS</v>
      </c>
    </row>
    <row r="80" spans="4:10" x14ac:dyDescent="0.25">
      <c r="D80" s="20" t="s">
        <v>24</v>
      </c>
      <c r="E80" t="str">
        <f>+VLOOKUP(D80,Tabla13[],2,FALSE)</f>
        <v>ALIMENTOS Y BEBIDA PARA PERSONA</v>
      </c>
      <c r="I80" s="3" t="s">
        <v>11</v>
      </c>
      <c r="J80" t="str">
        <f>+VLOOKUP(I80,Tabla13[],2,FALSE)</f>
        <v>MATERIAL PARA LIMPIEZA</v>
      </c>
    </row>
    <row r="81" spans="4:10" x14ac:dyDescent="0.25">
      <c r="D81" s="20" t="s">
        <v>32</v>
      </c>
      <c r="E81" t="str">
        <f>+VLOOKUP(D81,Tabla13[],2,FALSE)</f>
        <v>SERVICIO DE MANTENIMIENTO, REPARACION, DESMONTE E INSTALACION DE MAQUINAS Y EQUIPOS</v>
      </c>
      <c r="I81" s="3" t="s">
        <v>35</v>
      </c>
      <c r="J81" t="str">
        <f>+VLOOKUP(I81,Tabla13[],2,FALSE)</f>
        <v>PRODUCTOS QUIMICO DE USO PERSONAL</v>
      </c>
    </row>
    <row r="82" spans="4:10" x14ac:dyDescent="0.25">
      <c r="D82" s="20" t="s">
        <v>24</v>
      </c>
      <c r="E82" t="str">
        <f>+VLOOKUP(D82,Tabla13[],2,FALSE)</f>
        <v>ALIMENTOS Y BEBIDA PARA PERSONA</v>
      </c>
      <c r="I82" s="3" t="s">
        <v>18</v>
      </c>
      <c r="J82" t="str">
        <f>+VLOOKUP(I82,Tabla13[],2,FALSE)</f>
        <v>PRODUCTOS MEDICINALES PARA USO HUMANO</v>
      </c>
    </row>
    <row r="83" spans="4:10" x14ac:dyDescent="0.25">
      <c r="D83" s="20" t="s">
        <v>24</v>
      </c>
      <c r="E83" t="str">
        <f>+VLOOKUP(D83,Tabla13[],2,FALSE)</f>
        <v>ALIMENTOS Y BEBIDA PARA PERSONA</v>
      </c>
      <c r="I83" s="3" t="s">
        <v>18</v>
      </c>
      <c r="J83" t="str">
        <f>+VLOOKUP(I83,Tabla13[],2,FALSE)</f>
        <v>PRODUCTOS MEDICINALES PARA USO HUMANO</v>
      </c>
    </row>
    <row r="84" spans="4:10" x14ac:dyDescent="0.25">
      <c r="D84" s="20" t="s">
        <v>24</v>
      </c>
      <c r="E84" t="str">
        <f>+VLOOKUP(D84,Tabla13[],2,FALSE)</f>
        <v>ALIMENTOS Y BEBIDA PARA PERSONA</v>
      </c>
      <c r="I84" s="3" t="s">
        <v>18</v>
      </c>
      <c r="J84" t="str">
        <f>+VLOOKUP(I84,Tabla13[],2,FALSE)</f>
        <v>PRODUCTOS MEDICINALES PARA USO HUMANO</v>
      </c>
    </row>
    <row r="85" spans="4:10" x14ac:dyDescent="0.25">
      <c r="D85" s="20" t="s">
        <v>24</v>
      </c>
      <c r="E85" t="str">
        <f>+VLOOKUP(D85,Tabla13[],2,FALSE)</f>
        <v>ALIMENTOS Y BEBIDA PARA PERSONA</v>
      </c>
      <c r="I85" s="3" t="s">
        <v>18</v>
      </c>
      <c r="J85" t="str">
        <f>+VLOOKUP(I85,Tabla13[],2,FALSE)</f>
        <v>PRODUCTOS MEDICINALES PARA USO HUMANO</v>
      </c>
    </row>
    <row r="86" spans="4:10" x14ac:dyDescent="0.25">
      <c r="D86" s="20" t="s">
        <v>24</v>
      </c>
      <c r="E86" t="str">
        <f>+VLOOKUP(D86,Tabla13[],2,FALSE)</f>
        <v>ALIMENTOS Y BEBIDA PARA PERSONA</v>
      </c>
      <c r="I86" s="3" t="s">
        <v>13</v>
      </c>
      <c r="J86" t="str">
        <f>+VLOOKUP(I86,Tabla13[],2,FALSE)</f>
        <v>UTILES MENORES MEDICOS-QUIRURGICOS</v>
      </c>
    </row>
    <row r="87" spans="4:10" x14ac:dyDescent="0.25">
      <c r="D87" s="20" t="s">
        <v>24</v>
      </c>
      <c r="E87" t="str">
        <f>+VLOOKUP(D87,Tabla13[],2,FALSE)</f>
        <v>ALIMENTOS Y BEBIDA PARA PERSONA</v>
      </c>
      <c r="I87" s="3" t="s">
        <v>11</v>
      </c>
      <c r="J87" t="str">
        <f>+VLOOKUP(I87,Tabla13[],2,FALSE)</f>
        <v>MATERIAL PARA LIMPIEZA</v>
      </c>
    </row>
    <row r="88" spans="4:10" x14ac:dyDescent="0.25">
      <c r="D88" s="20" t="s">
        <v>24</v>
      </c>
      <c r="E88" t="str">
        <f>+VLOOKUP(D88,Tabla13[],2,FALSE)</f>
        <v>ALIMENTOS Y BEBIDA PARA PERSONA</v>
      </c>
      <c r="I88" s="3" t="s">
        <v>11</v>
      </c>
      <c r="J88" t="str">
        <f>+VLOOKUP(I88,Tabla13[],2,FALSE)</f>
        <v>MATERIAL PARA LIMPIEZA</v>
      </c>
    </row>
    <row r="89" spans="4:10" x14ac:dyDescent="0.25">
      <c r="D89" s="20" t="s">
        <v>34</v>
      </c>
      <c r="E89" t="str">
        <f>+VLOOKUP(D89,Tabla13[],2,FALSE)</f>
        <v>UTILES DE COCINA Y COMEDOR</v>
      </c>
      <c r="I89" s="3" t="s">
        <v>13</v>
      </c>
      <c r="J89" t="str">
        <f>+VLOOKUP(I89,Tabla13[],2,FALSE)</f>
        <v>UTILES MENORES MEDICOS-QUIRURGICOS</v>
      </c>
    </row>
    <row r="90" spans="4:10" x14ac:dyDescent="0.25">
      <c r="D90" s="20" t="s">
        <v>24</v>
      </c>
      <c r="E90" t="str">
        <f>+VLOOKUP(D90,Tabla13[],2,FALSE)</f>
        <v>ALIMENTOS Y BEBIDA PARA PERSONA</v>
      </c>
      <c r="I90" s="3" t="s">
        <v>102</v>
      </c>
      <c r="J90" t="e">
        <f>+VLOOKUP(I90,Tabla13[],2,FALSE)</f>
        <v>#N/A</v>
      </c>
    </row>
    <row r="91" spans="4:10" x14ac:dyDescent="0.25">
      <c r="D91" s="20" t="s">
        <v>24</v>
      </c>
      <c r="E91" t="str">
        <f>+VLOOKUP(D91,Tabla13[],2,FALSE)</f>
        <v>ALIMENTOS Y BEBIDA PARA PERSONA</v>
      </c>
      <c r="I91" s="3" t="s">
        <v>31</v>
      </c>
      <c r="J91" t="str">
        <f>+VLOOKUP(I91,Tabla13[],2,FALSE)</f>
        <v>HILADOS, FIBRAS Y TELAS</v>
      </c>
    </row>
    <row r="92" spans="4:10" x14ac:dyDescent="0.25">
      <c r="D92" s="20" t="s">
        <v>24</v>
      </c>
      <c r="E92" t="str">
        <f>+VLOOKUP(D92,Tabla13[],2,FALSE)</f>
        <v>ALIMENTOS Y BEBIDA PARA PERSONA</v>
      </c>
      <c r="I92" s="3" t="s">
        <v>13</v>
      </c>
      <c r="J92" t="str">
        <f>+VLOOKUP(I92,Tabla13[],2,FALSE)</f>
        <v>UTILES MENORES MEDICOS-QUIRURGICOS</v>
      </c>
    </row>
    <row r="93" spans="4:10" x14ac:dyDescent="0.25">
      <c r="D93" s="20" t="s">
        <v>24</v>
      </c>
      <c r="E93" t="str">
        <f>+VLOOKUP(D93,Tabla13[],2,FALSE)</f>
        <v>ALIMENTOS Y BEBIDA PARA PERSONA</v>
      </c>
      <c r="I93" s="3" t="s">
        <v>35</v>
      </c>
      <c r="J93" t="str">
        <f>+VLOOKUP(I93,Tabla13[],2,FALSE)</f>
        <v>PRODUCTOS QUIMICO DE USO PERSONAL</v>
      </c>
    </row>
    <row r="94" spans="4:10" x14ac:dyDescent="0.25">
      <c r="D94" s="20" t="s">
        <v>13</v>
      </c>
      <c r="E94" t="str">
        <f>+VLOOKUP(D94,Tabla13[],2,FALSE)</f>
        <v>UTILES MENORES MEDICOS-QUIRURGICOS</v>
      </c>
      <c r="I94" s="3" t="s">
        <v>105</v>
      </c>
      <c r="J94" t="e">
        <f>+VLOOKUP(I94,Tabla13[],2,FALSE)</f>
        <v>#N/A</v>
      </c>
    </row>
    <row r="95" spans="4:10" x14ac:dyDescent="0.25">
      <c r="D95" s="20" t="s">
        <v>24</v>
      </c>
      <c r="E95" t="str">
        <f>+VLOOKUP(D95,Tabla13[],2,FALSE)</f>
        <v>ALIMENTOS Y BEBIDA PARA PERSONA</v>
      </c>
      <c r="I95" s="3" t="s">
        <v>105</v>
      </c>
      <c r="J95" t="e">
        <f>+VLOOKUP(I95,Tabla13[],2,FALSE)</f>
        <v>#N/A</v>
      </c>
    </row>
    <row r="96" spans="4:10" x14ac:dyDescent="0.25">
      <c r="D96" s="20" t="s">
        <v>24</v>
      </c>
      <c r="E96" t="str">
        <f>+VLOOKUP(D96,Tabla13[],2,FALSE)</f>
        <v>ALIMENTOS Y BEBIDA PARA PERSONA</v>
      </c>
      <c r="I96" s="3" t="s">
        <v>21</v>
      </c>
      <c r="J96" t="str">
        <f>+VLOOKUP(I96,Tabla13[],2,FALSE)</f>
        <v>EQUIPO MEDICOS Y DE LABORATORIO</v>
      </c>
    </row>
    <row r="97" spans="4:10" x14ac:dyDescent="0.25">
      <c r="D97" s="20" t="s">
        <v>24</v>
      </c>
      <c r="E97" t="str">
        <f>+VLOOKUP(D97,Tabla13[],2,FALSE)</f>
        <v>ALIMENTOS Y BEBIDA PARA PERSONA</v>
      </c>
      <c r="I97" s="3" t="s">
        <v>26</v>
      </c>
      <c r="J97" t="str">
        <f>+VLOOKUP(I97,Tabla13[],2,FALSE)</f>
        <v>SERVICIO DE INFORMATICA Y SISTEMAS COMPUTARIZADOS</v>
      </c>
    </row>
    <row r="98" spans="4:10" x14ac:dyDescent="0.25">
      <c r="D98" s="20" t="s">
        <v>24</v>
      </c>
      <c r="E98" t="str">
        <f>+VLOOKUP(D98,Tabla13[],2,FALSE)</f>
        <v>ALIMENTOS Y BEBIDA PARA PERSONA</v>
      </c>
      <c r="I98" s="3" t="s">
        <v>26</v>
      </c>
      <c r="J98" t="str">
        <f>+VLOOKUP(I98,Tabla13[],2,FALSE)</f>
        <v>SERVICIO DE INFORMATICA Y SISTEMAS COMPUTARIZADOS</v>
      </c>
    </row>
    <row r="99" spans="4:10" x14ac:dyDescent="0.25">
      <c r="D99" s="20" t="s">
        <v>13</v>
      </c>
      <c r="E99" t="str">
        <f>+VLOOKUP(D99,Tabla13[],2,FALSE)</f>
        <v>UTILES MENORES MEDICOS-QUIRURGICOS</v>
      </c>
      <c r="I99" s="3" t="s">
        <v>35</v>
      </c>
      <c r="J99" t="str">
        <f>+VLOOKUP(I99,Tabla13[],2,FALSE)</f>
        <v>PRODUCTOS QUIMICO DE USO PERSONAL</v>
      </c>
    </row>
    <row r="100" spans="4:10" x14ac:dyDescent="0.25">
      <c r="D100" s="20" t="s">
        <v>18</v>
      </c>
      <c r="E100" t="str">
        <f>+VLOOKUP(D100,Tabla13[],2,FALSE)</f>
        <v>PRODUCTOS MEDICINALES PARA USO HUMANO</v>
      </c>
      <c r="I100" s="3" t="s">
        <v>24</v>
      </c>
      <c r="J100" t="str">
        <f>+VLOOKUP(I100,Tabla13[],2,FALSE)</f>
        <v>ALIMENTOS Y BEBIDA PARA PERSONA</v>
      </c>
    </row>
    <row r="101" spans="4:10" x14ac:dyDescent="0.25">
      <c r="D101" s="20" t="s">
        <v>32</v>
      </c>
      <c r="E101" t="str">
        <f>+VLOOKUP(D101,Tabla13[],2,FALSE)</f>
        <v>SERVICIO DE MANTENIMIENTO, REPARACION, DESMONTE E INSTALACION DE MAQUINAS Y EQUIPOS</v>
      </c>
      <c r="I101" s="3" t="s">
        <v>99</v>
      </c>
      <c r="J101" t="e">
        <f>+VLOOKUP(I101,Tabla13[],2,FALSE)</f>
        <v>#N/A</v>
      </c>
    </row>
    <row r="102" spans="4:10" x14ac:dyDescent="0.25">
      <c r="D102" s="20" t="s">
        <v>18</v>
      </c>
      <c r="E102" t="str">
        <f>+VLOOKUP(D102,Tabla13[],2,FALSE)</f>
        <v>PRODUCTOS MEDICINALES PARA USO HUMANO</v>
      </c>
      <c r="I102" s="3" t="s">
        <v>13</v>
      </c>
      <c r="J102" t="str">
        <f>+VLOOKUP(I102,Tabla13[],2,FALSE)</f>
        <v>UTILES MENORES MEDICOS-QUIRURGICOS</v>
      </c>
    </row>
    <row r="103" spans="4:10" x14ac:dyDescent="0.25">
      <c r="D103" s="20" t="s">
        <v>18</v>
      </c>
      <c r="E103" t="str">
        <f>+VLOOKUP(D103,Tabla13[],2,FALSE)</f>
        <v>PRODUCTOS MEDICINALES PARA USO HUMANO</v>
      </c>
      <c r="I103" s="3" t="s">
        <v>13</v>
      </c>
      <c r="J103" t="str">
        <f>+VLOOKUP(I103,Tabla13[],2,FALSE)</f>
        <v>UTILES MENORES MEDICOS-QUIRURGICOS</v>
      </c>
    </row>
    <row r="104" spans="4:10" x14ac:dyDescent="0.25">
      <c r="D104" s="20" t="s">
        <v>18</v>
      </c>
      <c r="E104" t="str">
        <f>+VLOOKUP(D104,Tabla13[],2,FALSE)</f>
        <v>PRODUCTOS MEDICINALES PARA USO HUMANO</v>
      </c>
      <c r="I104" s="3" t="s">
        <v>13</v>
      </c>
      <c r="J104" t="str">
        <f>+VLOOKUP(I104,Tabla13[],2,FALSE)</f>
        <v>UTILES MENORES MEDICOS-QUIRURGICOS</v>
      </c>
    </row>
    <row r="105" spans="4:10" x14ac:dyDescent="0.25">
      <c r="D105" s="20" t="s">
        <v>18</v>
      </c>
      <c r="E105" t="str">
        <f>+VLOOKUP(D105,Tabla13[],2,FALSE)</f>
        <v>PRODUCTOS MEDICINALES PARA USO HUMANO</v>
      </c>
      <c r="I105" s="3" t="s">
        <v>18</v>
      </c>
      <c r="J105" t="str">
        <f>+VLOOKUP(I105,Tabla13[],2,FALSE)</f>
        <v>PRODUCTOS MEDICINALES PARA USO HUMANO</v>
      </c>
    </row>
    <row r="106" spans="4:10" x14ac:dyDescent="0.25">
      <c r="D106" s="20" t="s">
        <v>24</v>
      </c>
      <c r="E106" t="str">
        <f>+VLOOKUP(D106,Tabla13[],2,FALSE)</f>
        <v>ALIMENTOS Y BEBIDA PARA PERSONA</v>
      </c>
      <c r="I106" s="3" t="s">
        <v>18</v>
      </c>
      <c r="J106" t="str">
        <f>+VLOOKUP(I106,Tabla13[],2,FALSE)</f>
        <v>PRODUCTOS MEDICINALES PARA USO HUMANO</v>
      </c>
    </row>
    <row r="107" spans="4:10" x14ac:dyDescent="0.25">
      <c r="D107" s="20" t="s">
        <v>24</v>
      </c>
      <c r="E107" t="str">
        <f>+VLOOKUP(D107,Tabla13[],2,FALSE)</f>
        <v>ALIMENTOS Y BEBIDA PARA PERSONA</v>
      </c>
      <c r="I107" s="3" t="s">
        <v>18</v>
      </c>
      <c r="J107" t="str">
        <f>+VLOOKUP(I107,Tabla13[],2,FALSE)</f>
        <v>PRODUCTOS MEDICINALES PARA USO HUMANO</v>
      </c>
    </row>
    <row r="108" spans="4:10" x14ac:dyDescent="0.25">
      <c r="D108" s="20" t="s">
        <v>17</v>
      </c>
      <c r="E108" t="str">
        <f>+VLOOKUP(D108,Tabla13[],2,FALSE)</f>
        <v>PRODUCTOS ELECTRICOS AFINES}</v>
      </c>
      <c r="I108" s="3" t="s">
        <v>18</v>
      </c>
      <c r="J108" t="str">
        <f>+VLOOKUP(I108,Tabla13[],2,FALSE)</f>
        <v>PRODUCTOS MEDICINALES PARA USO HUMANO</v>
      </c>
    </row>
    <row r="109" spans="4:10" x14ac:dyDescent="0.25">
      <c r="D109" s="20" t="s">
        <v>24</v>
      </c>
      <c r="E109" t="str">
        <f>+VLOOKUP(D109,Tabla13[],2,FALSE)</f>
        <v>ALIMENTOS Y BEBIDA PARA PERSONA</v>
      </c>
      <c r="I109" s="3" t="s">
        <v>35</v>
      </c>
      <c r="J109" t="str">
        <f>+VLOOKUP(I109,Tabla13[],2,FALSE)</f>
        <v>PRODUCTOS QUIMICO DE USO PERSONAL</v>
      </c>
    </row>
    <row r="110" spans="4:10" x14ac:dyDescent="0.25">
      <c r="D110" s="20" t="s">
        <v>24</v>
      </c>
      <c r="E110" t="str">
        <f>+VLOOKUP(D110,Tabla13[],2,FALSE)</f>
        <v>ALIMENTOS Y BEBIDA PARA PERSONA</v>
      </c>
      <c r="I110" s="3" t="s">
        <v>11</v>
      </c>
      <c r="J110" t="str">
        <f>+VLOOKUP(I110,Tabla13[],2,FALSE)</f>
        <v>MATERIAL PARA LIMPIEZA</v>
      </c>
    </row>
    <row r="111" spans="4:10" x14ac:dyDescent="0.25">
      <c r="D111" s="20" t="s">
        <v>24</v>
      </c>
      <c r="E111" t="str">
        <f>+VLOOKUP(D111,Tabla13[],2,FALSE)</f>
        <v>ALIMENTOS Y BEBIDA PARA PERSONA</v>
      </c>
      <c r="I111" s="3" t="s">
        <v>21</v>
      </c>
      <c r="J111" t="str">
        <f>+VLOOKUP(I111,Tabla13[],2,FALSE)</f>
        <v>EQUIPO MEDICOS Y DE LABORATORIO</v>
      </c>
    </row>
    <row r="112" spans="4:10" x14ac:dyDescent="0.25">
      <c r="D112" s="20" t="s">
        <v>13</v>
      </c>
      <c r="E112" t="str">
        <f>+VLOOKUP(D112,Tabla13[],2,FALSE)</f>
        <v>UTILES MENORES MEDICOS-QUIRURGICOS</v>
      </c>
      <c r="I112" s="3" t="s">
        <v>24</v>
      </c>
      <c r="J112" t="str">
        <f>+VLOOKUP(I112,Tabla13[],2,FALSE)</f>
        <v>ALIMENTOS Y BEBIDA PARA PERSONA</v>
      </c>
    </row>
    <row r="113" spans="4:10" x14ac:dyDescent="0.25">
      <c r="D113" s="20" t="s">
        <v>18</v>
      </c>
      <c r="E113" t="str">
        <f>+VLOOKUP(D113,Tabla13[],2,FALSE)</f>
        <v>PRODUCTOS MEDICINALES PARA USO HUMANO</v>
      </c>
      <c r="I113" s="3" t="s">
        <v>38</v>
      </c>
      <c r="J113" t="str">
        <f>+VLOOKUP(I113,Tabla13[],2,FALSE)</f>
        <v>GASOIL</v>
      </c>
    </row>
    <row r="114" spans="4:10" x14ac:dyDescent="0.25">
      <c r="D114" s="20" t="s">
        <v>171</v>
      </c>
      <c r="E114" t="e">
        <f>+VLOOKUP(D114,Tabla13[],2,FALSE)</f>
        <v>#N/A</v>
      </c>
      <c r="I114" s="3" t="s">
        <v>38</v>
      </c>
      <c r="J114" t="str">
        <f>+VLOOKUP(I114,Tabla13[],2,FALSE)</f>
        <v>GASOIL</v>
      </c>
    </row>
    <row r="115" spans="4:10" x14ac:dyDescent="0.25">
      <c r="D115" s="20" t="s">
        <v>13</v>
      </c>
      <c r="E115" t="str">
        <f>+VLOOKUP(D115,Tabla13[],2,FALSE)</f>
        <v>UTILES MENORES MEDICOS-QUIRURGICOS</v>
      </c>
      <c r="I115" s="3" t="s">
        <v>10</v>
      </c>
      <c r="J115" t="str">
        <f>+VLOOKUP(I115,Tabla13[],2,FALSE)</f>
        <v>PRODUCTOR Y UTILES VARIOS NO IDENTIFICADOS</v>
      </c>
    </row>
    <row r="116" spans="4:10" x14ac:dyDescent="0.25">
      <c r="D116" s="20" t="s">
        <v>24</v>
      </c>
      <c r="E116" t="str">
        <f>+VLOOKUP(D116,Tabla13[],2,FALSE)</f>
        <v>ALIMENTOS Y BEBIDA PARA PERSONA</v>
      </c>
      <c r="I116" s="3" t="s">
        <v>72</v>
      </c>
      <c r="J116" t="str">
        <f>+VLOOKUP(I116,Tabla13[],2,FALSE)</f>
        <v>HERRAMIENTAS MENORES</v>
      </c>
    </row>
    <row r="117" spans="4:10" x14ac:dyDescent="0.25">
      <c r="D117" s="20" t="s">
        <v>24</v>
      </c>
      <c r="E117" t="str">
        <f>+VLOOKUP(D117,Tabla13[],2,FALSE)</f>
        <v>ALIMENTOS Y BEBIDA PARA PERSONA</v>
      </c>
      <c r="I117" s="3" t="s">
        <v>38</v>
      </c>
      <c r="J117" t="str">
        <f>+VLOOKUP(I117,Tabla13[],2,FALSE)</f>
        <v>GASOIL</v>
      </c>
    </row>
    <row r="118" spans="4:10" x14ac:dyDescent="0.25">
      <c r="D118" s="20" t="s">
        <v>24</v>
      </c>
      <c r="E118" t="str">
        <f>+VLOOKUP(D118,Tabla13[],2,FALSE)</f>
        <v>ALIMENTOS Y BEBIDA PARA PERSONA</v>
      </c>
      <c r="I118" s="3" t="s">
        <v>38</v>
      </c>
      <c r="J118" t="str">
        <f>+VLOOKUP(I118,Tabla13[],2,FALSE)</f>
        <v>GASOIL</v>
      </c>
    </row>
    <row r="119" spans="4:10" x14ac:dyDescent="0.25">
      <c r="D119" s="20" t="s">
        <v>24</v>
      </c>
      <c r="E119" t="str">
        <f>+VLOOKUP(D119,Tabla13[],2,FALSE)</f>
        <v>ALIMENTOS Y BEBIDA PARA PERSONA</v>
      </c>
      <c r="I119" s="3" t="s">
        <v>13</v>
      </c>
      <c r="J119" t="str">
        <f>+VLOOKUP(I119,Tabla13[],2,FALSE)</f>
        <v>UTILES MENORES MEDICOS-QUIRURGICOS</v>
      </c>
    </row>
    <row r="120" spans="4:10" x14ac:dyDescent="0.25">
      <c r="D120" s="20" t="s">
        <v>18</v>
      </c>
      <c r="E120" t="str">
        <f>+VLOOKUP(D120,Tabla13[],2,FALSE)</f>
        <v>PRODUCTOS MEDICINALES PARA USO HUMANO</v>
      </c>
      <c r="I120" s="3" t="s">
        <v>34</v>
      </c>
      <c r="J120" t="str">
        <f>+VLOOKUP(I120,Tabla13[],2,FALSE)</f>
        <v>UTILES DE COCINA Y COMEDOR</v>
      </c>
    </row>
    <row r="121" spans="4:10" x14ac:dyDescent="0.25">
      <c r="D121" s="20" t="s">
        <v>18</v>
      </c>
      <c r="E121" t="str">
        <f>+VLOOKUP(D121,Tabla13[],2,FALSE)</f>
        <v>PRODUCTOS MEDICINALES PARA USO HUMANO</v>
      </c>
      <c r="I121" s="3" t="s">
        <v>34</v>
      </c>
      <c r="J121" t="str">
        <f>+VLOOKUP(I121,Tabla13[],2,FALSE)</f>
        <v>UTILES DE COCINA Y COMEDOR</v>
      </c>
    </row>
    <row r="122" spans="4:10" x14ac:dyDescent="0.25">
      <c r="D122" s="20" t="s">
        <v>18</v>
      </c>
      <c r="E122" t="str">
        <f>+VLOOKUP(D122,Tabla13[],2,FALSE)</f>
        <v>PRODUCTOS MEDICINALES PARA USO HUMANO</v>
      </c>
      <c r="I122" s="3" t="s">
        <v>37</v>
      </c>
      <c r="J122" t="str">
        <f>+VLOOKUP(I122,Tabla13[],2,FALSE)</f>
        <v>FLETE</v>
      </c>
    </row>
    <row r="123" spans="4:10" x14ac:dyDescent="0.25">
      <c r="D123" s="20" t="s">
        <v>13</v>
      </c>
      <c r="E123" t="str">
        <f>+VLOOKUP(D123,Tabla13[],2,FALSE)</f>
        <v>UTILES MENORES MEDICOS-QUIRURGICOS</v>
      </c>
      <c r="I123" s="3" t="s">
        <v>37</v>
      </c>
      <c r="J123" t="str">
        <f>+VLOOKUP(I123,Tabla13[],2,FALSE)</f>
        <v>FLETE</v>
      </c>
    </row>
    <row r="124" spans="4:10" x14ac:dyDescent="0.25">
      <c r="D124" s="20" t="s">
        <v>100</v>
      </c>
      <c r="E124" t="e">
        <f>+VLOOKUP(D124,Tabla13[],2,FALSE)</f>
        <v>#N/A</v>
      </c>
      <c r="I124" s="3" t="s">
        <v>37</v>
      </c>
      <c r="J124" t="str">
        <f>+VLOOKUP(I124,Tabla13[],2,FALSE)</f>
        <v>FLETE</v>
      </c>
    </row>
    <row r="125" spans="4:10" x14ac:dyDescent="0.25">
      <c r="D125" s="20" t="s">
        <v>100</v>
      </c>
      <c r="E125" t="e">
        <f>+VLOOKUP(D125,Tabla13[],2,FALSE)</f>
        <v>#N/A</v>
      </c>
      <c r="I125" s="3" t="s">
        <v>37</v>
      </c>
      <c r="J125" t="str">
        <f>+VLOOKUP(I125,Tabla13[],2,FALSE)</f>
        <v>FLETE</v>
      </c>
    </row>
    <row r="126" spans="4:10" x14ac:dyDescent="0.25">
      <c r="D126" s="20" t="s">
        <v>100</v>
      </c>
      <c r="E126" t="e">
        <f>+VLOOKUP(D126,Tabla13[],2,FALSE)</f>
        <v>#N/A</v>
      </c>
      <c r="I126" s="3" t="s">
        <v>37</v>
      </c>
      <c r="J126" t="str">
        <f>+VLOOKUP(I126,Tabla13[],2,FALSE)</f>
        <v>FLETE</v>
      </c>
    </row>
    <row r="127" spans="4:10" x14ac:dyDescent="0.25">
      <c r="D127" s="20" t="s">
        <v>179</v>
      </c>
      <c r="E127" t="e">
        <f>+VLOOKUP(D127,Tabla13[],2,FALSE)</f>
        <v>#N/A</v>
      </c>
      <c r="I127" s="3" t="s">
        <v>37</v>
      </c>
      <c r="J127" t="str">
        <f>+VLOOKUP(I127,Tabla13[],2,FALSE)</f>
        <v>FLETE</v>
      </c>
    </row>
    <row r="128" spans="4:10" x14ac:dyDescent="0.25">
      <c r="D128" s="20" t="s">
        <v>35</v>
      </c>
      <c r="E128" t="str">
        <f>+VLOOKUP(D128,Tabla13[],2,FALSE)</f>
        <v>PRODUCTOS QUIMICO DE USO PERSONAL</v>
      </c>
      <c r="I128" s="3" t="s">
        <v>13</v>
      </c>
      <c r="J128" t="str">
        <f>+VLOOKUP(I128,Tabla13[],2,FALSE)</f>
        <v>UTILES MENORES MEDICOS-QUIRURGICOS</v>
      </c>
    </row>
    <row r="129" spans="4:10" x14ac:dyDescent="0.25">
      <c r="D129" s="20" t="s">
        <v>20</v>
      </c>
      <c r="E129" t="str">
        <f>+VLOOKUP(D129,Tabla13[],2,FALSE)</f>
        <v>MANTENIMIENTO Y REPARACION DE EQUIPOS MEDICOS SANITARIOS Y DE LABORATORIO</v>
      </c>
      <c r="I129" s="3" t="s">
        <v>13</v>
      </c>
      <c r="J129" t="str">
        <f>+VLOOKUP(I129,Tabla13[],2,FALSE)</f>
        <v>UTILES MENORES MEDICOS-QUIRURGICOS</v>
      </c>
    </row>
    <row r="130" spans="4:10" x14ac:dyDescent="0.25">
      <c r="D130" s="20" t="s">
        <v>18</v>
      </c>
      <c r="E130" t="str">
        <f>+VLOOKUP(D130,Tabla13[],2,FALSE)</f>
        <v>PRODUCTOS MEDICINALES PARA USO HUMANO</v>
      </c>
      <c r="I130" s="3" t="s">
        <v>11</v>
      </c>
      <c r="J130" t="str">
        <f>+VLOOKUP(I130,Tabla13[],2,FALSE)</f>
        <v>MATERIAL PARA LIMPIEZA</v>
      </c>
    </row>
    <row r="131" spans="4:10" x14ac:dyDescent="0.25">
      <c r="D131" s="20" t="s">
        <v>18</v>
      </c>
      <c r="E131" t="str">
        <f>+VLOOKUP(D131,Tabla13[],2,FALSE)</f>
        <v>PRODUCTOS MEDICINALES PARA USO HUMANO</v>
      </c>
      <c r="I131" s="3" t="s">
        <v>11</v>
      </c>
      <c r="J131" t="str">
        <f>+VLOOKUP(I131,Tabla13[],2,FALSE)</f>
        <v>MATERIAL PARA LIMPIEZA</v>
      </c>
    </row>
    <row r="132" spans="4:10" x14ac:dyDescent="0.25">
      <c r="D132" s="20" t="s">
        <v>24</v>
      </c>
      <c r="E132" t="str">
        <f>+VLOOKUP(D132,Tabla13[],2,FALSE)</f>
        <v>ALIMENTOS Y BEBIDA PARA PERSONA</v>
      </c>
      <c r="I132" s="3" t="s">
        <v>18</v>
      </c>
      <c r="J132" t="str">
        <f>+VLOOKUP(I132,Tabla13[],2,FALSE)</f>
        <v>PRODUCTOS MEDICINALES PARA USO HUMANO</v>
      </c>
    </row>
    <row r="133" spans="4:10" x14ac:dyDescent="0.25">
      <c r="D133" s="25" t="s">
        <v>28</v>
      </c>
      <c r="E133" t="str">
        <f>+VLOOKUP(D133,Tabla13[],2,FALSE)</f>
        <v>EQUIPOS DE TECNOLOGIA DE LA INFORMACION Y COMUNICACIÓN</v>
      </c>
      <c r="I133" s="3" t="s">
        <v>13</v>
      </c>
      <c r="J133" t="str">
        <f>+VLOOKUP(I133,Tabla13[],2,FALSE)</f>
        <v>UTILES MENORES MEDICOS-QUIRURGICOS</v>
      </c>
    </row>
    <row r="134" spans="4:10" x14ac:dyDescent="0.25">
      <c r="D134" s="20" t="s">
        <v>13</v>
      </c>
      <c r="E134" t="str">
        <f>+VLOOKUP(D134,Tabla13[],2,FALSE)</f>
        <v>UTILES MENORES MEDICOS-QUIRURGICOS</v>
      </c>
      <c r="I134" s="3" t="s">
        <v>13</v>
      </c>
      <c r="J134" t="str">
        <f>+VLOOKUP(I134,Tabla13[],2,FALSE)</f>
        <v>UTILES MENORES MEDICOS-QUIRURGICOS</v>
      </c>
    </row>
    <row r="135" spans="4:10" x14ac:dyDescent="0.25">
      <c r="D135" s="20" t="s">
        <v>13</v>
      </c>
      <c r="E135" t="str">
        <f>+VLOOKUP(D135,Tabla13[],2,FALSE)</f>
        <v>UTILES MENORES MEDICOS-QUIRURGICOS</v>
      </c>
      <c r="I135" s="3" t="s">
        <v>13</v>
      </c>
      <c r="J135" t="str">
        <f>+VLOOKUP(I135,Tabla13[],2,FALSE)</f>
        <v>UTILES MENORES MEDICOS-QUIRURGICOS</v>
      </c>
    </row>
    <row r="136" spans="4:10" x14ac:dyDescent="0.25">
      <c r="D136" s="20" t="s">
        <v>13</v>
      </c>
      <c r="E136" t="str">
        <f>+VLOOKUP(D136,Tabla13[],2,FALSE)</f>
        <v>UTILES MENORES MEDICOS-QUIRURGICOS</v>
      </c>
      <c r="I136" s="3" t="s">
        <v>18</v>
      </c>
      <c r="J136" t="str">
        <f>+VLOOKUP(I136,Tabla13[],2,FALSE)</f>
        <v>PRODUCTOS MEDICINALES PARA USO HUMANO</v>
      </c>
    </row>
    <row r="137" spans="4:10" x14ac:dyDescent="0.25">
      <c r="D137" s="20" t="s">
        <v>639</v>
      </c>
      <c r="E137" t="e">
        <f>+VLOOKUP(D137,Tabla13[],2,FALSE)</f>
        <v>#N/A</v>
      </c>
      <c r="I137" s="3" t="s">
        <v>13</v>
      </c>
      <c r="J137" t="str">
        <f>+VLOOKUP(I137,Tabla13[],2,FALSE)</f>
        <v>UTILES MENORES MEDICOS-QUIRURGICOS</v>
      </c>
    </row>
    <row r="138" spans="4:10" x14ac:dyDescent="0.25">
      <c r="D138" s="20" t="s">
        <v>13</v>
      </c>
      <c r="E138" t="str">
        <f>+VLOOKUP(D138,Tabla13[],2,FALSE)</f>
        <v>UTILES MENORES MEDICOS-QUIRURGICOS</v>
      </c>
      <c r="I138" s="3" t="s">
        <v>13</v>
      </c>
      <c r="J138" t="str">
        <f>+VLOOKUP(I138,Tabla13[],2,FALSE)</f>
        <v>UTILES MENORES MEDICOS-QUIRURGICOS</v>
      </c>
    </row>
    <row r="139" spans="4:10" x14ac:dyDescent="0.25">
      <c r="D139" s="20" t="s">
        <v>35</v>
      </c>
      <c r="E139" t="str">
        <f>+VLOOKUP(D139,Tabla13[],2,FALSE)</f>
        <v>PRODUCTOS QUIMICO DE USO PERSONAL</v>
      </c>
      <c r="I139" s="3" t="s">
        <v>18</v>
      </c>
      <c r="J139" t="str">
        <f>+VLOOKUP(I139,Tabla13[],2,FALSE)</f>
        <v>PRODUCTOS MEDICINALES PARA USO HUMANO</v>
      </c>
    </row>
    <row r="140" spans="4:10" x14ac:dyDescent="0.25">
      <c r="D140" s="20" t="s">
        <v>18</v>
      </c>
      <c r="E140" t="str">
        <f>+VLOOKUP(D140,Tabla13[],2,FALSE)</f>
        <v>PRODUCTOS MEDICINALES PARA USO HUMANO</v>
      </c>
      <c r="I140" s="3" t="s">
        <v>13</v>
      </c>
      <c r="J140" t="str">
        <f>+VLOOKUP(I140,Tabla13[],2,FALSE)</f>
        <v>UTILES MENORES MEDICOS-QUIRURGICOS</v>
      </c>
    </row>
    <row r="141" spans="4:10" x14ac:dyDescent="0.25">
      <c r="D141" s="20" t="s">
        <v>18</v>
      </c>
      <c r="E141" t="str">
        <f>+VLOOKUP(D141,Tabla13[],2,FALSE)</f>
        <v>PRODUCTOS MEDICINALES PARA USO HUMANO</v>
      </c>
      <c r="I141" s="3" t="s">
        <v>13</v>
      </c>
      <c r="J141" t="str">
        <f>+VLOOKUP(I141,Tabla13[],2,FALSE)</f>
        <v>UTILES MENORES MEDICOS-QUIRURGICOS</v>
      </c>
    </row>
    <row r="142" spans="4:10" x14ac:dyDescent="0.25">
      <c r="D142" s="20" t="s">
        <v>17</v>
      </c>
      <c r="E142" t="str">
        <f>+VLOOKUP(D142,Tabla13[],2,FALSE)</f>
        <v>PRODUCTOS ELECTRICOS AFINES}</v>
      </c>
      <c r="I142" s="3" t="s">
        <v>11</v>
      </c>
      <c r="J142" t="str">
        <f>+VLOOKUP(I142,Tabla13[],2,FALSE)</f>
        <v>MATERIAL PARA LIMPIEZA</v>
      </c>
    </row>
    <row r="143" spans="4:10" x14ac:dyDescent="0.25">
      <c r="D143" s="20" t="s">
        <v>13</v>
      </c>
      <c r="E143" t="str">
        <f>+VLOOKUP(D143,Tabla13[],2,FALSE)</f>
        <v>UTILES MENORES MEDICOS-QUIRURGICOS</v>
      </c>
      <c r="I143" s="3" t="s">
        <v>18</v>
      </c>
      <c r="J143" t="str">
        <f>+VLOOKUP(I143,Tabla13[],2,FALSE)</f>
        <v>PRODUCTOS MEDICINALES PARA USO HUMANO</v>
      </c>
    </row>
    <row r="144" spans="4:10" x14ac:dyDescent="0.25">
      <c r="D144" s="20" t="s">
        <v>13</v>
      </c>
      <c r="E144" t="str">
        <f>+VLOOKUP(D144,Tabla13[],2,FALSE)</f>
        <v>UTILES MENORES MEDICOS-QUIRURGICOS</v>
      </c>
      <c r="I144" s="3" t="s">
        <v>11</v>
      </c>
      <c r="J144" t="str">
        <f>+VLOOKUP(I144,Tabla13[],2,FALSE)</f>
        <v>MATERIAL PARA LIMPIEZA</v>
      </c>
    </row>
    <row r="145" spans="4:10" x14ac:dyDescent="0.25">
      <c r="D145" s="20" t="s">
        <v>13</v>
      </c>
      <c r="E145" t="str">
        <f>+VLOOKUP(D145,Tabla13[],2,FALSE)</f>
        <v>UTILES MENORES MEDICOS-QUIRURGICOS</v>
      </c>
      <c r="I145" s="3" t="s">
        <v>14</v>
      </c>
      <c r="J145" t="str">
        <f>+VLOOKUP(I145,Tabla13[],2,FALSE)</f>
        <v>LIMPIEZA E HIGIENE</v>
      </c>
    </row>
    <row r="146" spans="4:10" x14ac:dyDescent="0.25">
      <c r="D146" s="20" t="s">
        <v>35</v>
      </c>
      <c r="E146" t="str">
        <f>+VLOOKUP(D146,Tabla13[],2,FALSE)</f>
        <v>PRODUCTOS QUIMICO DE USO PERSONAL</v>
      </c>
      <c r="I146" s="3" t="s">
        <v>14</v>
      </c>
      <c r="J146" t="str">
        <f>+VLOOKUP(I146,Tabla13[],2,FALSE)</f>
        <v>LIMPIEZA E HIGIENE</v>
      </c>
    </row>
    <row r="147" spans="4:10" x14ac:dyDescent="0.25">
      <c r="D147" s="20" t="s">
        <v>13</v>
      </c>
      <c r="E147" t="str">
        <f>+VLOOKUP(D147,Tabla13[],2,FALSE)</f>
        <v>UTILES MENORES MEDICOS-QUIRURGICOS</v>
      </c>
      <c r="I147" s="3" t="s">
        <v>17</v>
      </c>
      <c r="J147" t="str">
        <f>+VLOOKUP(I147,Tabla13[],2,FALSE)</f>
        <v>PRODUCTOS ELECTRICOS AFINES}</v>
      </c>
    </row>
    <row r="148" spans="4:10" x14ac:dyDescent="0.25">
      <c r="D148" s="20" t="s">
        <v>24</v>
      </c>
      <c r="E148" t="str">
        <f>+VLOOKUP(D148,Tabla13[],2,FALSE)</f>
        <v>ALIMENTOS Y BEBIDA PARA PERSONA</v>
      </c>
      <c r="I148" s="3" t="s">
        <v>72</v>
      </c>
      <c r="J148" t="str">
        <f>+VLOOKUP(I148,Tabla13[],2,FALSE)</f>
        <v>HERRAMIENTAS MENORES</v>
      </c>
    </row>
    <row r="149" spans="4:10" x14ac:dyDescent="0.25">
      <c r="D149" s="20" t="s">
        <v>35</v>
      </c>
      <c r="E149" t="str">
        <f>+VLOOKUP(D149,Tabla13[],2,FALSE)</f>
        <v>PRODUCTOS QUIMICO DE USO PERSONAL</v>
      </c>
      <c r="I149" s="3" t="s">
        <v>18</v>
      </c>
      <c r="J149" t="str">
        <f>+VLOOKUP(I149,Tabla13[],2,FALSE)</f>
        <v>PRODUCTOS MEDICINALES PARA USO HUMANO</v>
      </c>
    </row>
    <row r="150" spans="4:10" x14ac:dyDescent="0.25">
      <c r="D150" s="20" t="s">
        <v>13</v>
      </c>
      <c r="E150" t="str">
        <f>+VLOOKUP(D150,Tabla13[],2,FALSE)</f>
        <v>UTILES MENORES MEDICOS-QUIRURGICOS</v>
      </c>
      <c r="I150" s="3" t="s">
        <v>22</v>
      </c>
      <c r="J150" t="str">
        <f>+VLOOKUP(I150,Tabla13[],2,FALSE)</f>
        <v>FUMIGACION</v>
      </c>
    </row>
    <row r="151" spans="4:10" x14ac:dyDescent="0.25">
      <c r="D151" s="20" t="s">
        <v>18</v>
      </c>
      <c r="E151" t="str">
        <f>+VLOOKUP(D151,Tabla13[],2,FALSE)</f>
        <v>PRODUCTOS MEDICINALES PARA USO HUMANO</v>
      </c>
      <c r="I151" s="3" t="s">
        <v>99</v>
      </c>
      <c r="J151" t="e">
        <f>+VLOOKUP(I151,Tabla13[],2,FALSE)</f>
        <v>#N/A</v>
      </c>
    </row>
    <row r="152" spans="4:10" x14ac:dyDescent="0.25">
      <c r="D152" s="20" t="s">
        <v>24</v>
      </c>
      <c r="E152" t="str">
        <f>+VLOOKUP(D152,Tabla13[],2,FALSE)</f>
        <v>ALIMENTOS Y BEBIDA PARA PERSONA</v>
      </c>
      <c r="I152" s="3" t="s">
        <v>24</v>
      </c>
      <c r="J152" t="str">
        <f>+VLOOKUP(I152,Tabla13[],2,FALSE)</f>
        <v>ALIMENTOS Y BEBIDA PARA PERSONA</v>
      </c>
    </row>
    <row r="153" spans="4:10" x14ac:dyDescent="0.25">
      <c r="D153" s="20" t="s">
        <v>24</v>
      </c>
      <c r="E153" t="str">
        <f>+VLOOKUP(D153,Tabla13[],2,FALSE)</f>
        <v>ALIMENTOS Y BEBIDA PARA PERSONA</v>
      </c>
      <c r="I153" s="3" t="s">
        <v>24</v>
      </c>
      <c r="J153" t="str">
        <f>+VLOOKUP(I153,Tabla13[],2,FALSE)</f>
        <v>ALIMENTOS Y BEBIDA PARA PERSONA</v>
      </c>
    </row>
    <row r="154" spans="4:10" x14ac:dyDescent="0.25">
      <c r="D154" s="20" t="s">
        <v>20</v>
      </c>
      <c r="E154" t="str">
        <f>+VLOOKUP(D154,Tabla13[],2,FALSE)</f>
        <v>MANTENIMIENTO Y REPARACION DE EQUIPOS MEDICOS SANITARIOS Y DE LABORATORIO</v>
      </c>
      <c r="I154" s="3" t="s">
        <v>24</v>
      </c>
      <c r="J154" t="str">
        <f>+VLOOKUP(I154,Tabla13[],2,FALSE)</f>
        <v>ALIMENTOS Y BEBIDA PARA PERSONA</v>
      </c>
    </row>
    <row r="155" spans="4:10" x14ac:dyDescent="0.25">
      <c r="D155" s="20" t="s">
        <v>32</v>
      </c>
      <c r="E155" t="str">
        <f>+VLOOKUP(D155,Tabla13[],2,FALSE)</f>
        <v>SERVICIO DE MANTENIMIENTO, REPARACION, DESMONTE E INSTALACION DE MAQUINAS Y EQUIPOS</v>
      </c>
      <c r="I155" s="3" t="s">
        <v>24</v>
      </c>
      <c r="J155" t="str">
        <f>+VLOOKUP(I155,Tabla13[],2,FALSE)</f>
        <v>ALIMENTOS Y BEBIDA PARA PERSONA</v>
      </c>
    </row>
    <row r="156" spans="4:10" x14ac:dyDescent="0.25">
      <c r="D156" s="20" t="s">
        <v>46</v>
      </c>
      <c r="E156" t="e">
        <f>+VLOOKUP(D156,Tabla13[],2,FALSE)</f>
        <v>#N/A</v>
      </c>
      <c r="I156" s="3" t="s">
        <v>11</v>
      </c>
      <c r="J156" t="str">
        <f>+VLOOKUP(I156,Tabla13[],2,FALSE)</f>
        <v>MATERIAL PARA LIMPIEZA</v>
      </c>
    </row>
    <row r="157" spans="4:10" x14ac:dyDescent="0.25">
      <c r="D157" s="20" t="s">
        <v>18</v>
      </c>
      <c r="E157" t="str">
        <f>+VLOOKUP(D157,Tabla13[],2,FALSE)</f>
        <v>PRODUCTOS MEDICINALES PARA USO HUMANO</v>
      </c>
      <c r="I157" s="3" t="s">
        <v>13</v>
      </c>
      <c r="J157" t="str">
        <f>+VLOOKUP(I157,Tabla13[],2,FALSE)</f>
        <v>UTILES MENORES MEDICOS-QUIRURGICOS</v>
      </c>
    </row>
    <row r="158" spans="4:10" x14ac:dyDescent="0.25">
      <c r="D158" s="20" t="s">
        <v>13</v>
      </c>
      <c r="E158" t="str">
        <f>+VLOOKUP(D158,Tabla13[],2,FALSE)</f>
        <v>UTILES MENORES MEDICOS-QUIRURGICOS</v>
      </c>
      <c r="I158" s="3" t="s">
        <v>18</v>
      </c>
      <c r="J158" t="str">
        <f>+VLOOKUP(I158,Tabla13[],2,FALSE)</f>
        <v>PRODUCTOS MEDICINALES PARA USO HUMANO</v>
      </c>
    </row>
    <row r="159" spans="4:10" x14ac:dyDescent="0.25">
      <c r="D159" s="20" t="s">
        <v>13</v>
      </c>
      <c r="E159" t="str">
        <f>+VLOOKUP(D159,Tabla13[],2,FALSE)</f>
        <v>UTILES MENORES MEDICOS-QUIRURGICOS</v>
      </c>
      <c r="I159" s="3" t="s">
        <v>18</v>
      </c>
      <c r="J159" t="str">
        <f>+VLOOKUP(I159,Tabla13[],2,FALSE)</f>
        <v>PRODUCTOS MEDICINALES PARA USO HUMANO</v>
      </c>
    </row>
    <row r="160" spans="4:10" x14ac:dyDescent="0.25">
      <c r="D160" s="20" t="s">
        <v>28</v>
      </c>
      <c r="E160" t="str">
        <f>+VLOOKUP(D160,Tabla13[],2,FALSE)</f>
        <v>EQUIPOS DE TECNOLOGIA DE LA INFORMACION Y COMUNICACIÓN</v>
      </c>
      <c r="I160" s="3" t="s">
        <v>13</v>
      </c>
      <c r="J160" t="str">
        <f>+VLOOKUP(I160,Tabla13[],2,FALSE)</f>
        <v>UTILES MENORES MEDICOS-QUIRURGICOS</v>
      </c>
    </row>
    <row r="161" spans="4:10" x14ac:dyDescent="0.25">
      <c r="D161" s="20" t="s">
        <v>249</v>
      </c>
      <c r="E161" t="e">
        <f>+VLOOKUP(D161,Tabla13[],2,FALSE)</f>
        <v>#N/A</v>
      </c>
      <c r="I161" s="3" t="s">
        <v>17</v>
      </c>
      <c r="J161" t="str">
        <f>+VLOOKUP(I161,Tabla13[],2,FALSE)</f>
        <v>PRODUCTOS ELECTRICOS AFINES}</v>
      </c>
    </row>
    <row r="162" spans="4:10" x14ac:dyDescent="0.25">
      <c r="D162" s="20" t="s">
        <v>28</v>
      </c>
      <c r="E162" t="str">
        <f>+VLOOKUP(D162,Tabla13[],2,FALSE)</f>
        <v>EQUIPOS DE TECNOLOGIA DE LA INFORMACION Y COMUNICACIÓN</v>
      </c>
      <c r="I162" s="3" t="s">
        <v>110</v>
      </c>
      <c r="J162" t="e">
        <f>+VLOOKUP(I162,Tabla13[],2,FALSE)</f>
        <v>#N/A</v>
      </c>
    </row>
    <row r="163" spans="4:10" x14ac:dyDescent="0.25">
      <c r="D163" s="20" t="s">
        <v>18</v>
      </c>
      <c r="E163" t="str">
        <f>+VLOOKUP(D163,Tabla13[],2,FALSE)</f>
        <v>PRODUCTOS MEDICINALES PARA USO HUMANO</v>
      </c>
      <c r="I163" s="3" t="s">
        <v>97</v>
      </c>
      <c r="J163" t="e">
        <f>+VLOOKUP(I163,Tabla13[],2,FALSE)</f>
        <v>#N/A</v>
      </c>
    </row>
    <row r="164" spans="4:10" x14ac:dyDescent="0.25">
      <c r="D164" s="20" t="s">
        <v>13</v>
      </c>
      <c r="E164" t="str">
        <f>+VLOOKUP(D164,Tabla13[],2,FALSE)</f>
        <v>UTILES MENORES MEDICOS-QUIRURGICOS</v>
      </c>
      <c r="I164" s="3" t="s">
        <v>11</v>
      </c>
      <c r="J164" t="str">
        <f>+VLOOKUP(I164,Tabla13[],2,FALSE)</f>
        <v>MATERIAL PARA LIMPIEZA</v>
      </c>
    </row>
    <row r="165" spans="4:10" x14ac:dyDescent="0.25">
      <c r="D165" s="20" t="s">
        <v>13</v>
      </c>
      <c r="E165" t="str">
        <f>+VLOOKUP(D165,Tabla13[],2,FALSE)</f>
        <v>UTILES MENORES MEDICOS-QUIRURGICOS</v>
      </c>
      <c r="I165" s="3" t="s">
        <v>18</v>
      </c>
      <c r="J165" t="str">
        <f>+VLOOKUP(I165,Tabla13[],2,FALSE)</f>
        <v>PRODUCTOS MEDICINALES PARA USO HUMANO</v>
      </c>
    </row>
    <row r="166" spans="4:10" x14ac:dyDescent="0.25">
      <c r="D166" s="20" t="s">
        <v>171</v>
      </c>
      <c r="E166" t="e">
        <f>+VLOOKUP(D166,Tabla13[],2,FALSE)</f>
        <v>#N/A</v>
      </c>
      <c r="I166" s="3" t="s">
        <v>111</v>
      </c>
      <c r="J166" t="e">
        <f>+VLOOKUP(I166,Tabla13[],2,FALSE)</f>
        <v>#N/A</v>
      </c>
    </row>
    <row r="167" spans="4:10" x14ac:dyDescent="0.25">
      <c r="D167" s="20" t="s">
        <v>18</v>
      </c>
      <c r="E167" t="str">
        <f>+VLOOKUP(D167,Tabla13[],2,FALSE)</f>
        <v>PRODUCTOS MEDICINALES PARA USO HUMANO</v>
      </c>
      <c r="I167" s="3" t="s">
        <v>112</v>
      </c>
      <c r="J167" t="e">
        <f>+VLOOKUP(I167,Tabla13[],2,FALSE)</f>
        <v>#N/A</v>
      </c>
    </row>
    <row r="168" spans="4:10" x14ac:dyDescent="0.25">
      <c r="D168" s="20" t="s">
        <v>20</v>
      </c>
      <c r="E168" t="str">
        <f>+VLOOKUP(D168,Tabla13[],2,FALSE)</f>
        <v>MANTENIMIENTO Y REPARACION DE EQUIPOS MEDICOS SANITARIOS Y DE LABORATORIO</v>
      </c>
      <c r="I168" s="3" t="s">
        <v>18</v>
      </c>
      <c r="J168" t="str">
        <f>+VLOOKUP(I168,Tabla13[],2,FALSE)</f>
        <v>PRODUCTOS MEDICINALES PARA USO HUMANO</v>
      </c>
    </row>
    <row r="169" spans="4:10" x14ac:dyDescent="0.25">
      <c r="D169" s="20" t="s">
        <v>13</v>
      </c>
      <c r="E169" t="str">
        <f>+VLOOKUP(D169,Tabla13[],2,FALSE)</f>
        <v>UTILES MENORES MEDICOS-QUIRURGICOS</v>
      </c>
      <c r="I169" s="3" t="s">
        <v>18</v>
      </c>
      <c r="J169" t="str">
        <f>+VLOOKUP(I169,Tabla13[],2,FALSE)</f>
        <v>PRODUCTOS MEDICINALES PARA USO HUMANO</v>
      </c>
    </row>
    <row r="170" spans="4:10" x14ac:dyDescent="0.25">
      <c r="D170" s="20" t="s">
        <v>44</v>
      </c>
      <c r="E170" t="e">
        <f>+VLOOKUP(D170,Tabla13[],2,FALSE)</f>
        <v>#N/A</v>
      </c>
      <c r="I170" s="3" t="s">
        <v>18</v>
      </c>
      <c r="J170" t="str">
        <f>+VLOOKUP(I170,Tabla13[],2,FALSE)</f>
        <v>PRODUCTOS MEDICINALES PARA USO HUMANO</v>
      </c>
    </row>
    <row r="171" spans="4:10" x14ac:dyDescent="0.25">
      <c r="D171" s="20" t="s">
        <v>44</v>
      </c>
      <c r="E171" t="e">
        <f>+VLOOKUP(D171,Tabla13[],2,FALSE)</f>
        <v>#N/A</v>
      </c>
      <c r="I171" s="3" t="s">
        <v>18</v>
      </c>
      <c r="J171" t="str">
        <f>+VLOOKUP(I171,Tabla13[],2,FALSE)</f>
        <v>PRODUCTOS MEDICINALES PARA USO HUMANO</v>
      </c>
    </row>
    <row r="172" spans="4:10" x14ac:dyDescent="0.25">
      <c r="D172" s="20" t="s">
        <v>18</v>
      </c>
      <c r="E172" t="str">
        <f>+VLOOKUP(D172,Tabla13[],2,FALSE)</f>
        <v>PRODUCTOS MEDICINALES PARA USO HUMANO</v>
      </c>
      <c r="I172" s="3" t="s">
        <v>24</v>
      </c>
      <c r="J172" t="str">
        <f>+VLOOKUP(I172,Tabla13[],2,FALSE)</f>
        <v>ALIMENTOS Y BEBIDA PARA PERSONA</v>
      </c>
    </row>
    <row r="173" spans="4:10" x14ac:dyDescent="0.25">
      <c r="D173" s="20" t="s">
        <v>24</v>
      </c>
      <c r="E173" t="str">
        <f>+VLOOKUP(D173,Tabla13[],2,FALSE)</f>
        <v>ALIMENTOS Y BEBIDA PARA PERSONA</v>
      </c>
      <c r="I173" s="3" t="s">
        <v>24</v>
      </c>
      <c r="J173" t="str">
        <f>+VLOOKUP(I173,Tabla13[],2,FALSE)</f>
        <v>ALIMENTOS Y BEBIDA PARA PERSONA</v>
      </c>
    </row>
    <row r="174" spans="4:10" x14ac:dyDescent="0.25">
      <c r="D174" s="20" t="s">
        <v>24</v>
      </c>
      <c r="E174" t="str">
        <f>+VLOOKUP(D174,Tabla13[],2,FALSE)</f>
        <v>ALIMENTOS Y BEBIDA PARA PERSONA</v>
      </c>
      <c r="I174" s="3" t="s">
        <v>13</v>
      </c>
      <c r="J174" t="str">
        <f>+VLOOKUP(I174,Tabla13[],2,FALSE)</f>
        <v>UTILES MENORES MEDICOS-QUIRURGICOS</v>
      </c>
    </row>
    <row r="175" spans="4:10" x14ac:dyDescent="0.25">
      <c r="D175" s="20" t="s">
        <v>24</v>
      </c>
      <c r="E175" t="str">
        <f>+VLOOKUP(D175,Tabla13[],2,FALSE)</f>
        <v>ALIMENTOS Y BEBIDA PARA PERSONA</v>
      </c>
      <c r="I175" s="3" t="s">
        <v>13</v>
      </c>
      <c r="J175" t="str">
        <f>+VLOOKUP(I175,Tabla13[],2,FALSE)</f>
        <v>UTILES MENORES MEDICOS-QUIRURGICOS</v>
      </c>
    </row>
    <row r="176" spans="4:10" x14ac:dyDescent="0.25">
      <c r="D176" s="20" t="s">
        <v>24</v>
      </c>
      <c r="E176" t="str">
        <f>+VLOOKUP(D176,Tabla13[],2,FALSE)</f>
        <v>ALIMENTOS Y BEBIDA PARA PERSONA</v>
      </c>
      <c r="I176" s="3" t="s">
        <v>113</v>
      </c>
      <c r="J176" t="e">
        <f>+VLOOKUP(I176,Tabla13[],2,FALSE)</f>
        <v>#N/A</v>
      </c>
    </row>
    <row r="177" spans="4:10" x14ac:dyDescent="0.25">
      <c r="D177" s="20" t="s">
        <v>24</v>
      </c>
      <c r="E177" t="str">
        <f>+VLOOKUP(D177,Tabla13[],2,FALSE)</f>
        <v>ALIMENTOS Y BEBIDA PARA PERSONA</v>
      </c>
      <c r="I177" s="3" t="s">
        <v>100</v>
      </c>
      <c r="J177" t="e">
        <f>+VLOOKUP(I177,Tabla13[],2,FALSE)</f>
        <v>#N/A</v>
      </c>
    </row>
    <row r="178" spans="4:10" x14ac:dyDescent="0.25">
      <c r="D178" s="20" t="s">
        <v>24</v>
      </c>
      <c r="E178" t="str">
        <f>+VLOOKUP(D178,Tabla13[],2,FALSE)</f>
        <v>ALIMENTOS Y BEBIDA PARA PERSONA</v>
      </c>
      <c r="I178" s="3" t="s">
        <v>100</v>
      </c>
      <c r="J178" t="e">
        <f>+VLOOKUP(I178,Tabla13[],2,FALSE)</f>
        <v>#N/A</v>
      </c>
    </row>
    <row r="179" spans="4:10" x14ac:dyDescent="0.25">
      <c r="D179" s="20" t="s">
        <v>24</v>
      </c>
      <c r="E179" t="str">
        <f>+VLOOKUP(D179,Tabla13[],2,FALSE)</f>
        <v>ALIMENTOS Y BEBIDA PARA PERSONA</v>
      </c>
      <c r="I179" s="3" t="s">
        <v>100</v>
      </c>
      <c r="J179" t="e">
        <f>+VLOOKUP(I179,Tabla13[],2,FALSE)</f>
        <v>#N/A</v>
      </c>
    </row>
    <row r="180" spans="4:10" x14ac:dyDescent="0.25">
      <c r="D180" s="20" t="s">
        <v>24</v>
      </c>
      <c r="E180" t="str">
        <f>+VLOOKUP(D180,Tabla13[],2,FALSE)</f>
        <v>ALIMENTOS Y BEBIDA PARA PERSONA</v>
      </c>
      <c r="I180" s="3" t="s">
        <v>13</v>
      </c>
      <c r="J180" t="str">
        <f>+VLOOKUP(I180,Tabla13[],2,FALSE)</f>
        <v>UTILES MENORES MEDICOS-QUIRURGICOS</v>
      </c>
    </row>
    <row r="181" spans="4:10" x14ac:dyDescent="0.25">
      <c r="D181" s="20" t="s">
        <v>24</v>
      </c>
      <c r="E181" t="str">
        <f>+VLOOKUP(D181,Tabla13[],2,FALSE)</f>
        <v>ALIMENTOS Y BEBIDA PARA PERSONA</v>
      </c>
      <c r="I181" s="3" t="s">
        <v>24</v>
      </c>
      <c r="J181" t="str">
        <f>+VLOOKUP(I181,Tabla13[],2,FALSE)</f>
        <v>ALIMENTOS Y BEBIDA PARA PERSONA</v>
      </c>
    </row>
    <row r="182" spans="4:10" x14ac:dyDescent="0.25">
      <c r="D182" s="20" t="s">
        <v>24</v>
      </c>
      <c r="E182" t="str">
        <f>+VLOOKUP(D182,Tabla13[],2,FALSE)</f>
        <v>ALIMENTOS Y BEBIDA PARA PERSONA</v>
      </c>
      <c r="I182" s="3" t="s">
        <v>23</v>
      </c>
      <c r="J182" t="str">
        <f>+VLOOKUP(I182,Tabla13[],2,FALSE)</f>
        <v>PINTURAS</v>
      </c>
    </row>
    <row r="183" spans="4:10" x14ac:dyDescent="0.25">
      <c r="D183" s="20" t="s">
        <v>45</v>
      </c>
      <c r="E183" t="str">
        <f>+VLOOKUP(D183,Tabla13[],2,FALSE)</f>
        <v>MANTENIMIENTO Y REP DE ELEVADORES</v>
      </c>
      <c r="I183" s="3" t="s">
        <v>24</v>
      </c>
      <c r="J183" t="str">
        <f>+VLOOKUP(I183,Tabla13[],2,FALSE)</f>
        <v>ALIMENTOS Y BEBIDA PARA PERSONA</v>
      </c>
    </row>
    <row r="184" spans="4:10" x14ac:dyDescent="0.25">
      <c r="D184" s="20" t="s">
        <v>24</v>
      </c>
      <c r="E184" t="str">
        <f>+VLOOKUP(D184,Tabla13[],2,FALSE)</f>
        <v>ALIMENTOS Y BEBIDA PARA PERSONA</v>
      </c>
      <c r="I184" s="3" t="s">
        <v>101</v>
      </c>
      <c r="J184" t="e">
        <f>+VLOOKUP(I184,Tabla13[],2,FALSE)</f>
        <v>#N/A</v>
      </c>
    </row>
    <row r="185" spans="4:10" x14ac:dyDescent="0.25">
      <c r="D185" s="20" t="s">
        <v>24</v>
      </c>
      <c r="E185" t="str">
        <f>+VLOOKUP(D185,Tabla13[],2,FALSE)</f>
        <v>ALIMENTOS Y BEBIDA PARA PERSONA</v>
      </c>
      <c r="I185" s="3" t="s">
        <v>13</v>
      </c>
      <c r="J185" t="str">
        <f>+VLOOKUP(I185,Tabla13[],2,FALSE)</f>
        <v>UTILES MENORES MEDICOS-QUIRURGICOS</v>
      </c>
    </row>
    <row r="186" spans="4:10" x14ac:dyDescent="0.25">
      <c r="D186" s="20" t="s">
        <v>35</v>
      </c>
      <c r="E186" t="str">
        <f>+VLOOKUP(D186,Tabla13[],2,FALSE)</f>
        <v>PRODUCTOS QUIMICO DE USO PERSONAL</v>
      </c>
      <c r="I186" s="3" t="s">
        <v>18</v>
      </c>
      <c r="J186" t="str">
        <f>+VLOOKUP(I186,Tabla13[],2,FALSE)</f>
        <v>PRODUCTOS MEDICINALES PARA USO HUMANO</v>
      </c>
    </row>
    <row r="187" spans="4:10" x14ac:dyDescent="0.25">
      <c r="D187" s="20" t="s">
        <v>35</v>
      </c>
      <c r="E187" t="str">
        <f>+VLOOKUP(D187,Tabla13[],2,FALSE)</f>
        <v>PRODUCTOS QUIMICO DE USO PERSONAL</v>
      </c>
      <c r="I187" s="3" t="s">
        <v>18</v>
      </c>
      <c r="J187" t="str">
        <f>+VLOOKUP(I187,Tabla13[],2,FALSE)</f>
        <v>PRODUCTOS MEDICINALES PARA USO HUMANO</v>
      </c>
    </row>
    <row r="188" spans="4:10" x14ac:dyDescent="0.25">
      <c r="D188" s="20" t="s">
        <v>35</v>
      </c>
      <c r="E188" t="str">
        <f>+VLOOKUP(D188,Tabla13[],2,FALSE)</f>
        <v>PRODUCTOS QUIMICO DE USO PERSONAL</v>
      </c>
      <c r="I188" s="3" t="s">
        <v>34</v>
      </c>
      <c r="J188" t="str">
        <f>+VLOOKUP(I188,Tabla13[],2,FALSE)</f>
        <v>UTILES DE COCINA Y COMEDOR</v>
      </c>
    </row>
    <row r="189" spans="4:10" x14ac:dyDescent="0.25">
      <c r="D189" s="20" t="s">
        <v>35</v>
      </c>
      <c r="E189" t="str">
        <f>+VLOOKUP(D189,Tabla13[],2,FALSE)</f>
        <v>PRODUCTOS QUIMICO DE USO PERSONAL</v>
      </c>
      <c r="I189" s="3" t="s">
        <v>12</v>
      </c>
      <c r="J189" t="str">
        <f>+VLOOKUP(I189,Tabla13[],2,FALSE)</f>
        <v>UTILES Y MATERIALES DE OFICINA E INFORMATICA</v>
      </c>
    </row>
    <row r="190" spans="4:10" x14ac:dyDescent="0.25">
      <c r="D190" s="20" t="s">
        <v>35</v>
      </c>
      <c r="E190" t="str">
        <f>+VLOOKUP(D190,Tabla13[],2,FALSE)</f>
        <v>PRODUCTOS QUIMICO DE USO PERSONAL</v>
      </c>
      <c r="I190" s="3" t="s">
        <v>34</v>
      </c>
      <c r="J190" t="str">
        <f>+VLOOKUP(I190,Tabla13[],2,FALSE)</f>
        <v>UTILES DE COCINA Y COMEDOR</v>
      </c>
    </row>
    <row r="191" spans="4:10" x14ac:dyDescent="0.25">
      <c r="D191" s="20" t="s">
        <v>35</v>
      </c>
      <c r="E191" t="str">
        <f>+VLOOKUP(D191,Tabla13[],2,FALSE)</f>
        <v>PRODUCTOS QUIMICO DE USO PERSONAL</v>
      </c>
      <c r="I191" s="3" t="s">
        <v>30</v>
      </c>
      <c r="J191" t="str">
        <f>+VLOOKUP(I191,Tabla13[],2,FALSE)</f>
        <v>ARTICULOS PLASTICOS</v>
      </c>
    </row>
    <row r="192" spans="4:10" x14ac:dyDescent="0.25">
      <c r="D192" s="20" t="s">
        <v>35</v>
      </c>
      <c r="E192" t="str">
        <f>+VLOOKUP(D192,Tabla13[],2,FALSE)</f>
        <v>PRODUCTOS QUIMICO DE USO PERSONAL</v>
      </c>
      <c r="I192" s="3" t="s">
        <v>24</v>
      </c>
      <c r="J192" t="str">
        <f>+VLOOKUP(I192,Tabla13[],2,FALSE)</f>
        <v>ALIMENTOS Y BEBIDA PARA PERSONA</v>
      </c>
    </row>
    <row r="193" spans="4:10" x14ac:dyDescent="0.25">
      <c r="D193" s="20" t="s">
        <v>24</v>
      </c>
      <c r="E193" t="str">
        <f>+VLOOKUP(D193,Tabla13[],2,FALSE)</f>
        <v>ALIMENTOS Y BEBIDA PARA PERSONA</v>
      </c>
      <c r="I193" s="3" t="s">
        <v>24</v>
      </c>
      <c r="J193" t="str">
        <f>+VLOOKUP(I193,Tabla13[],2,FALSE)</f>
        <v>ALIMENTOS Y BEBIDA PARA PERSONA</v>
      </c>
    </row>
    <row r="194" spans="4:10" x14ac:dyDescent="0.25">
      <c r="D194" s="20" t="s">
        <v>24</v>
      </c>
      <c r="E194" t="str">
        <f>+VLOOKUP(D194,Tabla13[],2,FALSE)</f>
        <v>ALIMENTOS Y BEBIDA PARA PERSONA</v>
      </c>
      <c r="I194" s="3" t="s">
        <v>24</v>
      </c>
      <c r="J194" t="str">
        <f>+VLOOKUP(I194,Tabla13[],2,FALSE)</f>
        <v>ALIMENTOS Y BEBIDA PARA PERSONA</v>
      </c>
    </row>
    <row r="195" spans="4:10" x14ac:dyDescent="0.25">
      <c r="D195" s="20" t="s">
        <v>37</v>
      </c>
      <c r="E195" t="str">
        <f>+VLOOKUP(D195,Tabla13[],2,FALSE)</f>
        <v>FLETE</v>
      </c>
      <c r="I195" s="3" t="s">
        <v>24</v>
      </c>
      <c r="J195" t="str">
        <f>+VLOOKUP(I195,Tabla13[],2,FALSE)</f>
        <v>ALIMENTOS Y BEBIDA PARA PERSONA</v>
      </c>
    </row>
    <row r="196" spans="4:10" x14ac:dyDescent="0.25">
      <c r="D196" s="20" t="s">
        <v>13</v>
      </c>
      <c r="E196" t="str">
        <f>+VLOOKUP(D196,Tabla13[],2,FALSE)</f>
        <v>UTILES MENORES MEDICOS-QUIRURGICOS</v>
      </c>
      <c r="I196" s="3" t="s">
        <v>24</v>
      </c>
      <c r="J196" t="str">
        <f>+VLOOKUP(I196,Tabla13[],2,FALSE)</f>
        <v>ALIMENTOS Y BEBIDA PARA PERSONA</v>
      </c>
    </row>
    <row r="197" spans="4:10" x14ac:dyDescent="0.25">
      <c r="D197" s="20" t="s">
        <v>13</v>
      </c>
      <c r="E197" t="str">
        <f>+VLOOKUP(D197,Tabla13[],2,FALSE)</f>
        <v>UTILES MENORES MEDICOS-QUIRURGICOS</v>
      </c>
      <c r="I197" s="3" t="s">
        <v>24</v>
      </c>
      <c r="J197" t="str">
        <f>+VLOOKUP(I197,Tabla13[],2,FALSE)</f>
        <v>ALIMENTOS Y BEBIDA PARA PERSONA</v>
      </c>
    </row>
    <row r="198" spans="4:10" x14ac:dyDescent="0.25">
      <c r="D198" s="20" t="s">
        <v>13</v>
      </c>
      <c r="E198" t="str">
        <f>+VLOOKUP(D198,Tabla13[],2,FALSE)</f>
        <v>UTILES MENORES MEDICOS-QUIRURGICOS</v>
      </c>
      <c r="I198" s="3" t="s">
        <v>13</v>
      </c>
      <c r="J198" t="str">
        <f>+VLOOKUP(I198,Tabla13[],2,FALSE)</f>
        <v>UTILES MENORES MEDICOS-QUIRURGICOS</v>
      </c>
    </row>
    <row r="199" spans="4:10" x14ac:dyDescent="0.25">
      <c r="D199" s="20" t="s">
        <v>13</v>
      </c>
      <c r="E199" t="str">
        <f>+VLOOKUP(D199,Tabla13[],2,FALSE)</f>
        <v>UTILES MENORES MEDICOS-QUIRURGICOS</v>
      </c>
      <c r="I199" s="3" t="s">
        <v>13</v>
      </c>
      <c r="J199" t="str">
        <f>+VLOOKUP(I199,Tabla13[],2,FALSE)</f>
        <v>UTILES MENORES MEDICOS-QUIRURGICOS</v>
      </c>
    </row>
    <row r="200" spans="4:10" x14ac:dyDescent="0.25">
      <c r="D200" s="20" t="s">
        <v>24</v>
      </c>
      <c r="E200" t="str">
        <f>+VLOOKUP(D200,Tabla13[],2,FALSE)</f>
        <v>ALIMENTOS Y BEBIDA PARA PERSONA</v>
      </c>
      <c r="I200" s="3" t="s">
        <v>13</v>
      </c>
      <c r="J200" t="str">
        <f>+VLOOKUP(I200,Tabla13[],2,FALSE)</f>
        <v>UTILES MENORES MEDICOS-QUIRURGICOS</v>
      </c>
    </row>
    <row r="201" spans="4:10" x14ac:dyDescent="0.25">
      <c r="D201" s="20" t="s">
        <v>640</v>
      </c>
      <c r="E201" t="e">
        <f>+VLOOKUP(D201,Tabla13[],2,FALSE)</f>
        <v>#N/A</v>
      </c>
      <c r="I201" s="3" t="s">
        <v>13</v>
      </c>
      <c r="J201" t="str">
        <f>+VLOOKUP(I201,Tabla13[],2,FALSE)</f>
        <v>UTILES MENORES MEDICOS-QUIRURGICOS</v>
      </c>
    </row>
    <row r="202" spans="4:10" x14ac:dyDescent="0.25">
      <c r="D202" s="46" t="s">
        <v>24</v>
      </c>
      <c r="E202" s="47" t="str">
        <f>+VLOOKUP(D202,Tabla13[],2,FALSE)</f>
        <v>ALIMENTOS Y BEBIDA PARA PERSONA</v>
      </c>
      <c r="I202" s="3" t="s">
        <v>13</v>
      </c>
      <c r="J202" t="str">
        <f>+VLOOKUP(I202,Tabla13[],2,FALSE)</f>
        <v>UTILES MENORES MEDICOS-QUIRURGICOS</v>
      </c>
    </row>
    <row r="203" spans="4:10" x14ac:dyDescent="0.25">
      <c r="D203" s="20" t="s">
        <v>24</v>
      </c>
      <c r="E203" t="str">
        <f>+VLOOKUP(D203,Tabla13[],2,FALSE)</f>
        <v>ALIMENTOS Y BEBIDA PARA PERSONA</v>
      </c>
      <c r="I203" s="3" t="s">
        <v>103</v>
      </c>
      <c r="J203" t="e">
        <f>+VLOOKUP(I203,Tabla13[],2,FALSE)</f>
        <v>#N/A</v>
      </c>
    </row>
    <row r="204" spans="4:10" x14ac:dyDescent="0.25">
      <c r="D204" s="20" t="s">
        <v>24</v>
      </c>
      <c r="E204" t="str">
        <f>+VLOOKUP(D204,Tabla13[],2,FALSE)</f>
        <v>ALIMENTOS Y BEBIDA PARA PERSONA</v>
      </c>
      <c r="I204" s="3" t="s">
        <v>35</v>
      </c>
      <c r="J204" t="str">
        <f>+VLOOKUP(I204,Tabla13[],2,FALSE)</f>
        <v>PRODUCTOS QUIMICO DE USO PERSONAL</v>
      </c>
    </row>
    <row r="205" spans="4:10" x14ac:dyDescent="0.25">
      <c r="D205" s="20" t="s">
        <v>24</v>
      </c>
      <c r="E205" t="str">
        <f>+VLOOKUP(D205,Tabla13[],2,FALSE)</f>
        <v>ALIMENTOS Y BEBIDA PARA PERSONA</v>
      </c>
      <c r="I205" s="3" t="s">
        <v>13</v>
      </c>
      <c r="J205" t="str">
        <f>+VLOOKUP(I205,Tabla13[],2,FALSE)</f>
        <v>UTILES MENORES MEDICOS-QUIRURGICOS</v>
      </c>
    </row>
    <row r="206" spans="4:10" x14ac:dyDescent="0.25">
      <c r="D206" s="20" t="s">
        <v>34</v>
      </c>
      <c r="E206" t="str">
        <f>+VLOOKUP(D206,Tabla13[],2,FALSE)</f>
        <v>UTILES DE COCINA Y COMEDOR</v>
      </c>
      <c r="I206" s="3" t="s">
        <v>13</v>
      </c>
      <c r="J206" t="str">
        <f>+VLOOKUP(I206,Tabla13[],2,FALSE)</f>
        <v>UTILES MENORES MEDICOS-QUIRURGICOS</v>
      </c>
    </row>
    <row r="207" spans="4:10" x14ac:dyDescent="0.25">
      <c r="D207" s="20" t="s">
        <v>24</v>
      </c>
      <c r="E207" t="str">
        <f>+VLOOKUP(D207,Tabla13[],2,FALSE)</f>
        <v>ALIMENTOS Y BEBIDA PARA PERSONA</v>
      </c>
      <c r="I207" s="3" t="s">
        <v>18</v>
      </c>
      <c r="J207" t="str">
        <f>+VLOOKUP(I207,Tabla13[],2,FALSE)</f>
        <v>PRODUCTOS MEDICINALES PARA USO HUMANO</v>
      </c>
    </row>
    <row r="208" spans="4:10" x14ac:dyDescent="0.25">
      <c r="D208" s="20" t="s">
        <v>24</v>
      </c>
      <c r="E208" t="str">
        <f>+VLOOKUP(D208,Tabla13[],2,FALSE)</f>
        <v>ALIMENTOS Y BEBIDA PARA PERSONA</v>
      </c>
      <c r="I208" s="3" t="s">
        <v>18</v>
      </c>
      <c r="J208" t="str">
        <f>+VLOOKUP(I208,Tabla13[],2,FALSE)</f>
        <v>PRODUCTOS MEDICINALES PARA USO HUMANO</v>
      </c>
    </row>
    <row r="209" spans="4:10" x14ac:dyDescent="0.25">
      <c r="D209" s="20" t="s">
        <v>24</v>
      </c>
      <c r="E209" t="str">
        <f>+VLOOKUP(D209,Tabla13[],2,FALSE)</f>
        <v>ALIMENTOS Y BEBIDA PARA PERSONA</v>
      </c>
      <c r="I209" s="3" t="s">
        <v>13</v>
      </c>
      <c r="J209" t="str">
        <f>+VLOOKUP(I209,Tabla13[],2,FALSE)</f>
        <v>UTILES MENORES MEDICOS-QUIRURGICOS</v>
      </c>
    </row>
    <row r="210" spans="4:10" x14ac:dyDescent="0.25">
      <c r="D210" s="20" t="s">
        <v>24</v>
      </c>
      <c r="E210" t="str">
        <f>+VLOOKUP(D210,Tabla13[],2,FALSE)</f>
        <v>ALIMENTOS Y BEBIDA PARA PERSONA</v>
      </c>
      <c r="I210" s="3" t="s">
        <v>18</v>
      </c>
      <c r="J210" t="str">
        <f>+VLOOKUP(I210,Tabla13[],2,FALSE)</f>
        <v>PRODUCTOS MEDICINALES PARA USO HUMANO</v>
      </c>
    </row>
    <row r="211" spans="4:10" x14ac:dyDescent="0.25">
      <c r="D211" s="20" t="s">
        <v>12</v>
      </c>
      <c r="E211" t="str">
        <f>+VLOOKUP(D211,Tabla13[],2,FALSE)</f>
        <v>UTILES Y MATERIALES DE OFICINA E INFORMATICA</v>
      </c>
      <c r="I211" s="3" t="s">
        <v>13</v>
      </c>
      <c r="J211" t="str">
        <f>+VLOOKUP(I211,Tabla13[],2,FALSE)</f>
        <v>UTILES MENORES MEDICOS-QUIRURGICOS</v>
      </c>
    </row>
    <row r="212" spans="4:10" x14ac:dyDescent="0.25">
      <c r="D212" s="20" t="s">
        <v>42</v>
      </c>
      <c r="E212" t="e">
        <f>+VLOOKUP(D212,Tabla13[],2,FALSE)</f>
        <v>#N/A</v>
      </c>
      <c r="I212" s="3" t="s">
        <v>18</v>
      </c>
      <c r="J212" t="str">
        <f>+VLOOKUP(I212,Tabla13[],2,FALSE)</f>
        <v>PRODUCTOS MEDICINALES PARA USO HUMANO</v>
      </c>
    </row>
    <row r="213" spans="4:10" x14ac:dyDescent="0.25">
      <c r="D213" s="20" t="s">
        <v>38</v>
      </c>
      <c r="E213" t="str">
        <f>+VLOOKUP(D213,Tabla13[],2,FALSE)</f>
        <v>GASOIL</v>
      </c>
      <c r="I213" s="3" t="s">
        <v>18</v>
      </c>
      <c r="J213" t="str">
        <f>+VLOOKUP(I213,Tabla13[],2,FALSE)</f>
        <v>PRODUCTOS MEDICINALES PARA USO HUMANO</v>
      </c>
    </row>
    <row r="214" spans="4:10" x14ac:dyDescent="0.25">
      <c r="D214" s="20" t="s">
        <v>11</v>
      </c>
      <c r="E214" t="str">
        <f>+VLOOKUP(D214,Tabla13[],2,FALSE)</f>
        <v>MATERIAL PARA LIMPIEZA</v>
      </c>
      <c r="I214" s="3" t="s">
        <v>114</v>
      </c>
      <c r="J214" t="e">
        <f>+VLOOKUP(I214,Tabla13[],2,FALSE)</f>
        <v>#N/A</v>
      </c>
    </row>
    <row r="215" spans="4:10" x14ac:dyDescent="0.25">
      <c r="D215" s="20" t="s">
        <v>11</v>
      </c>
      <c r="E215" t="str">
        <f>+VLOOKUP(D215,Tabla13[],2,FALSE)</f>
        <v>MATERIAL PARA LIMPIEZA</v>
      </c>
      <c r="I215" s="3" t="s">
        <v>115</v>
      </c>
      <c r="J215" t="e">
        <f>+VLOOKUP(I215,Tabla13[],2,FALSE)</f>
        <v>#N/A</v>
      </c>
    </row>
    <row r="216" spans="4:10" x14ac:dyDescent="0.25">
      <c r="D216" s="20" t="s">
        <v>11</v>
      </c>
      <c r="E216" t="str">
        <f>+VLOOKUP(D216,Tabla13[],2,FALSE)</f>
        <v>MATERIAL PARA LIMPIEZA</v>
      </c>
      <c r="I216" s="3" t="s">
        <v>116</v>
      </c>
      <c r="J216" t="e">
        <f>+VLOOKUP(I216,Tabla13[],2,FALSE)</f>
        <v>#N/A</v>
      </c>
    </row>
    <row r="217" spans="4:10" x14ac:dyDescent="0.25">
      <c r="D217" s="20" t="s">
        <v>24</v>
      </c>
      <c r="E217" t="str">
        <f>+VLOOKUP(D217,Tabla13[],2,FALSE)</f>
        <v>ALIMENTOS Y BEBIDA PARA PERSONA</v>
      </c>
      <c r="I217" s="3" t="s">
        <v>117</v>
      </c>
      <c r="J217" t="e">
        <f>+VLOOKUP(I217,Tabla13[],2,FALSE)</f>
        <v>#N/A</v>
      </c>
    </row>
    <row r="218" spans="4:10" x14ac:dyDescent="0.25">
      <c r="D218" s="20" t="s">
        <v>180</v>
      </c>
      <c r="E218" t="e">
        <f>+VLOOKUP(D218,Tabla13[],2,FALSE)</f>
        <v>#N/A</v>
      </c>
      <c r="I218" s="3" t="s">
        <v>118</v>
      </c>
      <c r="J218" t="e">
        <f>+VLOOKUP(I218,Tabla13[],2,FALSE)</f>
        <v>#N/A</v>
      </c>
    </row>
    <row r="219" spans="4:10" x14ac:dyDescent="0.25">
      <c r="D219" s="20" t="s">
        <v>10</v>
      </c>
      <c r="E219" t="str">
        <f>+VLOOKUP(D219,Tabla13[],2,FALSE)</f>
        <v>PRODUCTOR Y UTILES VARIOS NO IDENTIFICADOS</v>
      </c>
      <c r="I219" s="3" t="s">
        <v>119</v>
      </c>
      <c r="J219" t="e">
        <f>+VLOOKUP(I219,Tabla13[],2,FALSE)</f>
        <v>#N/A</v>
      </c>
    </row>
    <row r="220" spans="4:10" x14ac:dyDescent="0.25">
      <c r="D220" s="20" t="s">
        <v>174</v>
      </c>
      <c r="E220" t="e">
        <f>+VLOOKUP(D220,Tabla13[],2,FALSE)</f>
        <v>#N/A</v>
      </c>
      <c r="I220" s="3" t="s">
        <v>13</v>
      </c>
      <c r="J220" t="str">
        <f>+VLOOKUP(I220,Tabla13[],2,FALSE)</f>
        <v>UTILES MENORES MEDICOS-QUIRURGICOS</v>
      </c>
    </row>
    <row r="221" spans="4:10" x14ac:dyDescent="0.25">
      <c r="D221" s="20" t="s">
        <v>18</v>
      </c>
      <c r="E221" t="str">
        <f>+VLOOKUP(D221,Tabla13[],2,FALSE)</f>
        <v>PRODUCTOS MEDICINALES PARA USO HUMANO</v>
      </c>
      <c r="I221" s="3" t="s">
        <v>18</v>
      </c>
      <c r="J221" t="str">
        <f>+VLOOKUP(I221,Tabla13[],2,FALSE)</f>
        <v>PRODUCTOS MEDICINALES PARA USO HUMANO</v>
      </c>
    </row>
    <row r="222" spans="4:10" x14ac:dyDescent="0.25">
      <c r="D222" s="20" t="s">
        <v>11</v>
      </c>
      <c r="E222" t="str">
        <f>+VLOOKUP(D222,Tabla13[],2,FALSE)</f>
        <v>MATERIAL PARA LIMPIEZA</v>
      </c>
      <c r="I222" s="3" t="s">
        <v>120</v>
      </c>
      <c r="J222" t="e">
        <f>+VLOOKUP(I222,Tabla13[],2,FALSE)</f>
        <v>#N/A</v>
      </c>
    </row>
    <row r="223" spans="4:10" x14ac:dyDescent="0.25">
      <c r="D223" s="20" t="s">
        <v>100</v>
      </c>
      <c r="E223" t="e">
        <f>+VLOOKUP(D223,Tabla13[],2,FALSE)</f>
        <v>#N/A</v>
      </c>
      <c r="I223" s="3" t="s">
        <v>121</v>
      </c>
      <c r="J223" t="e">
        <f>+VLOOKUP(I223,Tabla13[],2,FALSE)</f>
        <v>#N/A</v>
      </c>
    </row>
    <row r="224" spans="4:10" x14ac:dyDescent="0.25">
      <c r="D224" s="20" t="s">
        <v>24</v>
      </c>
      <c r="E224" t="str">
        <f>+VLOOKUP(D224,Tabla13[],2,FALSE)</f>
        <v>ALIMENTOS Y BEBIDA PARA PERSONA</v>
      </c>
      <c r="I224" s="3" t="s">
        <v>122</v>
      </c>
      <c r="J224" t="e">
        <f>+VLOOKUP(I224,Tabla13[],2,FALSE)</f>
        <v>#N/A</v>
      </c>
    </row>
    <row r="225" spans="4:10" x14ac:dyDescent="0.25">
      <c r="D225" s="20" t="s">
        <v>24</v>
      </c>
      <c r="E225" t="str">
        <f>+VLOOKUP(D225,Tabla13[],2,FALSE)</f>
        <v>ALIMENTOS Y BEBIDA PARA PERSONA</v>
      </c>
      <c r="I225" s="3" t="s">
        <v>123</v>
      </c>
      <c r="J225" t="e">
        <f>+VLOOKUP(I225,Tabla13[],2,FALSE)</f>
        <v>#N/A</v>
      </c>
    </row>
    <row r="226" spans="4:10" x14ac:dyDescent="0.25">
      <c r="D226" s="20" t="s">
        <v>24</v>
      </c>
      <c r="E226" t="str">
        <f>+VLOOKUP(D226,Tabla13[],2,FALSE)</f>
        <v>ALIMENTOS Y BEBIDA PARA PERSONA</v>
      </c>
      <c r="I226" s="3" t="s">
        <v>13</v>
      </c>
      <c r="J226" t="str">
        <f>+VLOOKUP(I226,Tabla13[],2,FALSE)</f>
        <v>UTILES MENORES MEDICOS-QUIRURGICOS</v>
      </c>
    </row>
    <row r="227" spans="4:10" x14ac:dyDescent="0.25">
      <c r="D227" s="20" t="s">
        <v>24</v>
      </c>
      <c r="E227" t="str">
        <f>+VLOOKUP(D227,Tabla13[],2,FALSE)</f>
        <v>ALIMENTOS Y BEBIDA PARA PERSONA</v>
      </c>
      <c r="I227" s="3" t="s">
        <v>18</v>
      </c>
      <c r="J227" t="str">
        <f>+VLOOKUP(I227,Tabla13[],2,FALSE)</f>
        <v>PRODUCTOS MEDICINALES PARA USO HUMANO</v>
      </c>
    </row>
    <row r="228" spans="4:10" x14ac:dyDescent="0.25">
      <c r="D228" s="20" t="s">
        <v>34</v>
      </c>
      <c r="E228" t="str">
        <f>+VLOOKUP(D228,Tabla13[],2,FALSE)</f>
        <v>UTILES DE COCINA Y COMEDOR</v>
      </c>
      <c r="I228" s="3" t="s">
        <v>13</v>
      </c>
      <c r="J228" t="str">
        <f>+VLOOKUP(I228,Tabla13[],2,FALSE)</f>
        <v>UTILES MENORES MEDICOS-QUIRURGICOS</v>
      </c>
    </row>
    <row r="229" spans="4:10" x14ac:dyDescent="0.25">
      <c r="D229" s="20" t="s">
        <v>24</v>
      </c>
      <c r="E229" t="str">
        <f>+VLOOKUP(D229,Tabla13[],2,FALSE)</f>
        <v>ALIMENTOS Y BEBIDA PARA PERSONA</v>
      </c>
      <c r="I229" s="3" t="s">
        <v>18</v>
      </c>
      <c r="J229" t="str">
        <f>+VLOOKUP(I229,Tabla13[],2,FALSE)</f>
        <v>PRODUCTOS MEDICINALES PARA USO HUMANO</v>
      </c>
    </row>
    <row r="230" spans="4:10" x14ac:dyDescent="0.25">
      <c r="D230" s="20" t="s">
        <v>35</v>
      </c>
      <c r="E230" t="str">
        <f>+VLOOKUP(D230,Tabla13[],2,FALSE)</f>
        <v>PRODUCTOS QUIMICO DE USO PERSONAL</v>
      </c>
      <c r="I230" s="3" t="s">
        <v>124</v>
      </c>
      <c r="J230" t="e">
        <f>+VLOOKUP(I230,Tabla13[],2,FALSE)</f>
        <v>#N/A</v>
      </c>
    </row>
    <row r="231" spans="4:10" x14ac:dyDescent="0.25">
      <c r="D231" s="20" t="s">
        <v>110</v>
      </c>
      <c r="E231" t="e">
        <f>+VLOOKUP(D231,Tabla13[],2,FALSE)</f>
        <v>#N/A</v>
      </c>
      <c r="I231" s="3" t="s">
        <v>13</v>
      </c>
      <c r="J231" t="str">
        <f>+VLOOKUP(I231,Tabla13[],2,FALSE)</f>
        <v>UTILES MENORES MEDICOS-QUIRURGICOS</v>
      </c>
    </row>
    <row r="232" spans="4:10" x14ac:dyDescent="0.25">
      <c r="D232" s="20" t="s">
        <v>250</v>
      </c>
      <c r="E232" t="e">
        <f>+VLOOKUP(D232,Tabla13[],2,FALSE)</f>
        <v>#N/A</v>
      </c>
      <c r="I232" s="3" t="s">
        <v>18</v>
      </c>
      <c r="J232" t="str">
        <f>+VLOOKUP(I232,Tabla13[],2,FALSE)</f>
        <v>PRODUCTOS MEDICINALES PARA USO HUMANO</v>
      </c>
    </row>
    <row r="233" spans="4:10" x14ac:dyDescent="0.25">
      <c r="D233" s="20" t="s">
        <v>23</v>
      </c>
      <c r="E233" t="str">
        <f>+VLOOKUP(D233,Tabla13[],2,FALSE)</f>
        <v>PINTURAS</v>
      </c>
      <c r="I233" s="3" t="s">
        <v>97</v>
      </c>
      <c r="J233" t="e">
        <f>+VLOOKUP(I233,Tabla13[],2,FALSE)</f>
        <v>#N/A</v>
      </c>
    </row>
    <row r="234" spans="4:10" x14ac:dyDescent="0.25">
      <c r="D234" s="20" t="s">
        <v>251</v>
      </c>
      <c r="E234" t="e">
        <f>+VLOOKUP(D234,Tabla13[],2,FALSE)</f>
        <v>#N/A</v>
      </c>
      <c r="I234" s="3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D235" s="20" t="s">
        <v>252</v>
      </c>
      <c r="E235" t="e">
        <f>+VLOOKUP(D235,Tabla13[],2,FALSE)</f>
        <v>#N/A</v>
      </c>
      <c r="I235" s="3" t="s">
        <v>41</v>
      </c>
      <c r="J235" t="e">
        <f>+VLOOKUP(I235,Tabla13[],2,FALSE)</f>
        <v>#N/A</v>
      </c>
    </row>
    <row r="236" spans="4:10" x14ac:dyDescent="0.25">
      <c r="D236" s="20" t="s">
        <v>24</v>
      </c>
      <c r="E236" t="str">
        <f>+VLOOKUP(D236,Tabla13[],2,FALSE)</f>
        <v>ALIMENTOS Y BEBIDA PARA PERSONA</v>
      </c>
      <c r="I236" s="3" t="s">
        <v>104</v>
      </c>
      <c r="J236" t="e">
        <f>+VLOOKUP(I236,Tabla13[],2,FALSE)</f>
        <v>#N/A</v>
      </c>
    </row>
    <row r="237" spans="4:10" x14ac:dyDescent="0.25">
      <c r="D237" s="20" t="s">
        <v>24</v>
      </c>
      <c r="E237" t="str">
        <f>+VLOOKUP(D237,Tabla13[],2,FALSE)</f>
        <v>ALIMENTOS Y BEBIDA PARA PERSONA</v>
      </c>
      <c r="I237" s="3" t="s">
        <v>40</v>
      </c>
      <c r="J237" t="e">
        <f>+VLOOKUP(I237,Tabla13[],2,FALSE)</f>
        <v>#N/A</v>
      </c>
    </row>
    <row r="238" spans="4:10" x14ac:dyDescent="0.25">
      <c r="D238" s="20" t="s">
        <v>24</v>
      </c>
      <c r="E238" t="str">
        <f>+VLOOKUP(D238,Tabla13[],2,FALSE)</f>
        <v>ALIMENTOS Y BEBIDA PARA PERSONA</v>
      </c>
      <c r="I238" s="3" t="s">
        <v>12</v>
      </c>
      <c r="J238" t="str">
        <f>+VLOOKUP(I238,Tabla13[],2,FALSE)</f>
        <v>UTILES Y MATERIALES DE OFICINA E INFORMATICA</v>
      </c>
    </row>
    <row r="239" spans="4:10" x14ac:dyDescent="0.25">
      <c r="D239" s="20" t="s">
        <v>24</v>
      </c>
      <c r="E239" t="str">
        <f>+VLOOKUP(D239,Tabla13[],2,FALSE)</f>
        <v>ALIMENTOS Y BEBIDA PARA PERSONA</v>
      </c>
      <c r="I239" s="3" t="s">
        <v>18</v>
      </c>
      <c r="J239" t="str">
        <f>+VLOOKUP(I239,Tabla13[],2,FALSE)</f>
        <v>PRODUCTOS MEDICINALES PARA USO HUMANO</v>
      </c>
    </row>
    <row r="240" spans="4:10" x14ac:dyDescent="0.25">
      <c r="D240" s="20" t="s">
        <v>13</v>
      </c>
      <c r="E240" t="str">
        <f>+VLOOKUP(D240,Tabla13[],2,FALSE)</f>
        <v>UTILES MENORES MEDICOS-QUIRURGICOS</v>
      </c>
      <c r="I240" s="3" t="s">
        <v>13</v>
      </c>
      <c r="J240" t="str">
        <f>+VLOOKUP(I240,Tabla13[],2,FALSE)</f>
        <v>UTILES MENORES MEDICOS-QUIRURGICOS</v>
      </c>
    </row>
    <row r="241" spans="4:10" x14ac:dyDescent="0.25">
      <c r="D241" s="20" t="s">
        <v>13</v>
      </c>
      <c r="E241" t="str">
        <f>+VLOOKUP(D241,Tabla13[],2,FALSE)</f>
        <v>UTILES MENORES MEDICOS-QUIRURGICOS</v>
      </c>
      <c r="I241" s="3" t="s">
        <v>18</v>
      </c>
      <c r="J241" t="str">
        <f>+VLOOKUP(I241,Tabla13[],2,FALSE)</f>
        <v>PRODUCTOS MEDICINALES PARA USO HUMANO</v>
      </c>
    </row>
    <row r="242" spans="4:10" x14ac:dyDescent="0.25">
      <c r="D242" s="20" t="s">
        <v>13</v>
      </c>
      <c r="E242" t="str">
        <f>+VLOOKUP(D242,Tabla13[],2,FALSE)</f>
        <v>UTILES MENORES MEDICOS-QUIRURGICOS</v>
      </c>
      <c r="I242" s="3" t="s">
        <v>18</v>
      </c>
      <c r="J242" t="str">
        <f>+VLOOKUP(I242,Tabla13[],2,FALSE)</f>
        <v>PRODUCTOS MEDICINALES PARA USO HUMANO</v>
      </c>
    </row>
    <row r="243" spans="4:10" x14ac:dyDescent="0.25">
      <c r="D243" s="20" t="s">
        <v>13</v>
      </c>
      <c r="E243" t="str">
        <f>+VLOOKUP(D243,Tabla13[],2,FALSE)</f>
        <v>UTILES MENORES MEDICOS-QUIRURGICOS</v>
      </c>
      <c r="I243" s="3" t="s">
        <v>10</v>
      </c>
      <c r="J243" t="str">
        <f>+VLOOKUP(I243,Tabla13[],2,FALSE)</f>
        <v>PRODUCTOR Y UTILES VARIOS NO IDENTIFICADOS</v>
      </c>
    </row>
    <row r="244" spans="4:10" x14ac:dyDescent="0.25">
      <c r="D244" s="20" t="s">
        <v>13</v>
      </c>
      <c r="E244" t="str">
        <f>+VLOOKUP(D244,Tabla13[],2,FALSE)</f>
        <v>UTILES MENORES MEDICOS-QUIRURGICOS</v>
      </c>
      <c r="I244" s="3" t="s">
        <v>18</v>
      </c>
      <c r="J244" t="str">
        <f>+VLOOKUP(I244,Tabla13[],2,FALSE)</f>
        <v>PRODUCTOS MEDICINALES PARA USO HUMANO</v>
      </c>
    </row>
    <row r="245" spans="4:10" x14ac:dyDescent="0.25">
      <c r="D245" s="20" t="s">
        <v>13</v>
      </c>
      <c r="E245" t="str">
        <f>+VLOOKUP(D245,Tabla13[],2,FALSE)</f>
        <v>UTILES MENORES MEDICOS-QUIRURGICOS</v>
      </c>
      <c r="I245" s="3" t="s">
        <v>45</v>
      </c>
      <c r="J245" t="str">
        <f>+VLOOKUP(I245,Tabla13[],2,FALSE)</f>
        <v>MANTENIMIENTO Y REP DE ELEVADORES</v>
      </c>
    </row>
    <row r="246" spans="4:10" x14ac:dyDescent="0.25">
      <c r="D246" s="20" t="s">
        <v>44</v>
      </c>
      <c r="E246" t="e">
        <f>+VLOOKUP(D246,Tabla13[],2,FALSE)</f>
        <v>#N/A</v>
      </c>
      <c r="I246" s="3" t="s">
        <v>45</v>
      </c>
      <c r="J246" t="str">
        <f>+VLOOKUP(I246,Tabla13[],2,FALSE)</f>
        <v>MANTENIMIENTO Y REP DE ELEVADORES</v>
      </c>
    </row>
    <row r="247" spans="4:10" x14ac:dyDescent="0.25">
      <c r="D247" s="20" t="s">
        <v>44</v>
      </c>
      <c r="E247" t="e">
        <f>+VLOOKUP(D247,Tabla13[],2,FALSE)</f>
        <v>#N/A</v>
      </c>
      <c r="I247" s="3" t="s">
        <v>18</v>
      </c>
      <c r="J247" t="str">
        <f>+VLOOKUP(I247,Tabla13[],2,FALSE)</f>
        <v>PRODUCTOS MEDICINALES PARA USO HUMANO</v>
      </c>
    </row>
    <row r="248" spans="4:10" x14ac:dyDescent="0.25">
      <c r="D248" s="20" t="s">
        <v>44</v>
      </c>
      <c r="E248" t="e">
        <f>+VLOOKUP(D248,Tabla13[],2,FALSE)</f>
        <v>#N/A</v>
      </c>
      <c r="I248" s="3" t="s">
        <v>13</v>
      </c>
      <c r="J248" t="str">
        <f>+VLOOKUP(I248,Tabla13[],2,FALSE)</f>
        <v>UTILES MENORES MEDICOS-QUIRURGICOS</v>
      </c>
    </row>
    <row r="249" spans="4:10" x14ac:dyDescent="0.25">
      <c r="D249" s="20" t="s">
        <v>44</v>
      </c>
      <c r="E249" t="e">
        <f>+VLOOKUP(D249,Tabla13[],2,FALSE)</f>
        <v>#N/A</v>
      </c>
      <c r="I249" s="3" t="s">
        <v>13</v>
      </c>
      <c r="J249" t="str">
        <f>+VLOOKUP(I249,Tabla13[],2,FALSE)</f>
        <v>UTILES MENORES MEDICOS-QUIRURGICOS</v>
      </c>
    </row>
    <row r="250" spans="4:10" x14ac:dyDescent="0.25">
      <c r="D250" s="20" t="s">
        <v>44</v>
      </c>
      <c r="E250" t="e">
        <f>+VLOOKUP(D250,Tabla13[],2,FALSE)</f>
        <v>#N/A</v>
      </c>
      <c r="I250" s="3" t="s">
        <v>18</v>
      </c>
      <c r="J250" t="str">
        <f>+VLOOKUP(I250,Tabla13[],2,FALSE)</f>
        <v>PRODUCTOS MEDICINALES PARA USO HUMANO</v>
      </c>
    </row>
    <row r="251" spans="4:10" x14ac:dyDescent="0.25">
      <c r="D251" s="20" t="s">
        <v>44</v>
      </c>
      <c r="E251" t="e">
        <f>+VLOOKUP(D251,Tabla13[],2,FALSE)</f>
        <v>#N/A</v>
      </c>
      <c r="I251" s="3" t="s">
        <v>13</v>
      </c>
      <c r="J251" t="str">
        <f>+VLOOKUP(I251,Tabla13[],2,FALSE)</f>
        <v>UTILES MENORES MEDICOS-QUIRURGICOS</v>
      </c>
    </row>
    <row r="252" spans="4:10" x14ac:dyDescent="0.25">
      <c r="D252" s="20" t="s">
        <v>18</v>
      </c>
      <c r="E252" t="str">
        <f>+VLOOKUP(D252,Tabla13[],2,FALSE)</f>
        <v>PRODUCTOS MEDICINALES PARA USO HUMANO</v>
      </c>
      <c r="I252" s="3" t="s">
        <v>13</v>
      </c>
      <c r="J252" t="str">
        <f>+VLOOKUP(I252,Tabla13[],2,FALSE)</f>
        <v>UTILES MENORES MEDICOS-QUIRURGICOS</v>
      </c>
    </row>
    <row r="253" spans="4:10" x14ac:dyDescent="0.25">
      <c r="D253" s="20" t="s">
        <v>35</v>
      </c>
      <c r="E253" t="str">
        <f>+VLOOKUP(D253,Tabla13[],2,FALSE)</f>
        <v>PRODUCTOS QUIMICO DE USO PERSONAL</v>
      </c>
      <c r="I253" s="3" t="s">
        <v>13</v>
      </c>
      <c r="J253" t="str">
        <f>+VLOOKUP(I253,Tabla13[],2,FALSE)</f>
        <v>UTILES MENORES MEDICOS-QUIRURGICOS</v>
      </c>
    </row>
    <row r="254" spans="4:10" x14ac:dyDescent="0.25">
      <c r="D254" s="20" t="s">
        <v>18</v>
      </c>
      <c r="E254" t="str">
        <f>+VLOOKUP(D254,Tabla13[],2,FALSE)</f>
        <v>PRODUCTOS MEDICINALES PARA USO HUMANO</v>
      </c>
      <c r="I254" s="3" t="s">
        <v>13</v>
      </c>
      <c r="J254" t="str">
        <f>+VLOOKUP(I254,Tabla13[],2,FALSE)</f>
        <v>UTILES MENORES MEDICOS-QUIRURGICOS</v>
      </c>
    </row>
    <row r="255" spans="4:10" x14ac:dyDescent="0.25">
      <c r="D255" s="20" t="s">
        <v>18</v>
      </c>
      <c r="E255" t="str">
        <f>+VLOOKUP(D255,Tabla13[],2,FALSE)</f>
        <v>PRODUCTOS MEDICINALES PARA USO HUMANO</v>
      </c>
      <c r="I255" s="3" t="s">
        <v>35</v>
      </c>
      <c r="J255" t="str">
        <f>+VLOOKUP(I255,Tabla13[],2,FALSE)</f>
        <v>PRODUCTOS QUIMICO DE USO PERSONAL</v>
      </c>
    </row>
    <row r="256" spans="4:10" x14ac:dyDescent="0.25">
      <c r="D256" s="20" t="s">
        <v>24</v>
      </c>
      <c r="E256" t="str">
        <f>+VLOOKUP(D256,Tabla13[],2,FALSE)</f>
        <v>ALIMENTOS Y BEBIDA PARA PERSONA</v>
      </c>
      <c r="I256" s="3" t="s">
        <v>13</v>
      </c>
      <c r="J256" t="str">
        <f>+VLOOKUP(I256,Tabla13[],2,FALSE)</f>
        <v>UTILES MENORES MEDICOS-QUIRURGICOS</v>
      </c>
    </row>
    <row r="257" spans="4:10" x14ac:dyDescent="0.25">
      <c r="D257" s="20" t="s">
        <v>42</v>
      </c>
      <c r="E257" t="e">
        <f>+VLOOKUP(D257,Tabla13[],2,FALSE)</f>
        <v>#N/A</v>
      </c>
      <c r="I257" s="3" t="s">
        <v>13</v>
      </c>
      <c r="J257" t="str">
        <f>+VLOOKUP(I257,Tabla13[],2,FALSE)</f>
        <v>UTILES MENORES MEDICOS-QUIRURGICOS</v>
      </c>
    </row>
    <row r="258" spans="4:10" x14ac:dyDescent="0.25">
      <c r="I258" s="3" t="s">
        <v>13</v>
      </c>
      <c r="J258" t="str">
        <f>+VLOOKUP(I258,Tabla13[],2,FALSE)</f>
        <v>UTILES MENORES MEDICOS-QUIRURGICOS</v>
      </c>
    </row>
    <row r="259" spans="4:10" x14ac:dyDescent="0.25">
      <c r="I259" s="3" t="s">
        <v>13</v>
      </c>
      <c r="J259" t="str">
        <f>+VLOOKUP(I259,Tabla13[],2,FALSE)</f>
        <v>UTILES MENORES MEDICOS-QUIRURGICOS</v>
      </c>
    </row>
    <row r="260" spans="4:10" x14ac:dyDescent="0.25">
      <c r="I260" s="3" t="s">
        <v>18</v>
      </c>
      <c r="J260" t="str">
        <f>+VLOOKUP(I260,Tabla13[],2,FALSE)</f>
        <v>PRODUCTOS MEDICINALES PARA USO HUMANO</v>
      </c>
    </row>
    <row r="261" spans="4:10" x14ac:dyDescent="0.25">
      <c r="I261" s="3" t="s">
        <v>18</v>
      </c>
      <c r="J261" t="str">
        <f>+VLOOKUP(I261,Tabla13[],2,FALSE)</f>
        <v>PRODUCTOS MEDICINALES PARA USO HUMANO</v>
      </c>
    </row>
    <row r="262" spans="4:10" x14ac:dyDescent="0.25">
      <c r="I262" s="3" t="s">
        <v>13</v>
      </c>
      <c r="J262" t="str">
        <f>+VLOOKUP(I262,Tabla13[],2,FALSE)</f>
        <v>UTILES MENORES MEDICOS-QUIRURGICOS</v>
      </c>
    </row>
    <row r="263" spans="4:10" x14ac:dyDescent="0.25">
      <c r="I263" s="3" t="s">
        <v>97</v>
      </c>
      <c r="J263" t="e">
        <f>+VLOOKUP(I263,Tabla13[],2,FALSE)</f>
        <v>#N/A</v>
      </c>
    </row>
    <row r="264" spans="4:10" x14ac:dyDescent="0.25">
      <c r="I264" s="3" t="s">
        <v>97</v>
      </c>
      <c r="J264" t="e">
        <f>+VLOOKUP(I264,Tabla13[],2,FALSE)</f>
        <v>#N/A</v>
      </c>
    </row>
    <row r="265" spans="4:10" x14ac:dyDescent="0.25">
      <c r="I265" s="3" t="s">
        <v>24</v>
      </c>
      <c r="J265" t="str">
        <f>+VLOOKUP(I265,Tabla13[],2,FALSE)</f>
        <v>ALIMENTOS Y BEBIDA PARA PERSONA</v>
      </c>
    </row>
    <row r="266" spans="4:10" x14ac:dyDescent="0.25">
      <c r="I266" s="3" t="s">
        <v>18</v>
      </c>
      <c r="J266" t="str">
        <f>+VLOOKUP(I266,Tabla13[],2,FALSE)</f>
        <v>PRODUCTOS MEDICINALES PARA USO HUMANO</v>
      </c>
    </row>
    <row r="267" spans="4:10" x14ac:dyDescent="0.25">
      <c r="I267" s="3" t="s">
        <v>18</v>
      </c>
      <c r="J267" t="str">
        <f>+VLOOKUP(I267,Tabla13[],2,FALSE)</f>
        <v>PRODUCTOS MEDICINALES PARA USO HUMANO</v>
      </c>
    </row>
    <row r="268" spans="4:10" x14ac:dyDescent="0.25">
      <c r="I268" s="3" t="s">
        <v>13</v>
      </c>
      <c r="J268" t="str">
        <f>+VLOOKUP(I268,Tabla13[],2,FALSE)</f>
        <v>UTILES MENORES MEDICOS-QUIRURGICOS</v>
      </c>
    </row>
    <row r="269" spans="4:10" x14ac:dyDescent="0.25">
      <c r="I269" s="3" t="s">
        <v>13</v>
      </c>
      <c r="J269" t="str">
        <f>+VLOOKUP(I269,Tabla13[],2,FALSE)</f>
        <v>UTILES MENORES MEDICOS-QUIRURGICOS</v>
      </c>
    </row>
    <row r="270" spans="4:10" x14ac:dyDescent="0.25">
      <c r="I270" s="3" t="s">
        <v>31</v>
      </c>
      <c r="J270" t="str">
        <f>+VLOOKUP(I270,Tabla13[],2,FALSE)</f>
        <v>HILADOS, FIBRAS Y TELAS</v>
      </c>
    </row>
    <row r="271" spans="4:10" x14ac:dyDescent="0.25">
      <c r="I271" s="3" t="s">
        <v>23</v>
      </c>
      <c r="J271" t="str">
        <f>+VLOOKUP(I271,Tabla13[],2,FALSE)</f>
        <v>PINTURAS</v>
      </c>
    </row>
    <row r="272" spans="4:10" x14ac:dyDescent="0.25">
      <c r="I272" s="3" t="s">
        <v>17</v>
      </c>
      <c r="J272" t="str">
        <f>+VLOOKUP(I272,Tabla13[],2,FALSE)</f>
        <v>PRODUCTOS ELECTRICOS AFINES}</v>
      </c>
    </row>
    <row r="273" spans="9:10" x14ac:dyDescent="0.25">
      <c r="I273" s="3" t="s">
        <v>41</v>
      </c>
      <c r="J273" t="e">
        <f>+VLOOKUP(I273,Tabla13[],2,FALSE)</f>
        <v>#N/A</v>
      </c>
    </row>
    <row r="274" spans="9:10" x14ac:dyDescent="0.25">
      <c r="I274" s="3" t="s">
        <v>41</v>
      </c>
      <c r="J274" t="e">
        <f>+VLOOKUP(I274,Tabla13[],2,FALSE)</f>
        <v>#N/A</v>
      </c>
    </row>
    <row r="275" spans="9:10" x14ac:dyDescent="0.25">
      <c r="I275" s="3" t="s">
        <v>37</v>
      </c>
      <c r="J275" t="str">
        <f>+VLOOKUP(I275,Tabla13[],2,FALSE)</f>
        <v>FLETE</v>
      </c>
    </row>
    <row r="276" spans="9:10" x14ac:dyDescent="0.25">
      <c r="I276" s="3" t="s">
        <v>37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88"/>
  <sheetViews>
    <sheetView topLeftCell="A207" workbookViewId="0">
      <selection activeCell="B4" sqref="B4:B220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20" t="s">
        <v>196</v>
      </c>
      <c r="B4" t="e">
        <f>+VLOOKUP(A4,Tabla1[],2,FALSE)</f>
        <v>#N/A</v>
      </c>
      <c r="D4" s="9" t="s">
        <v>94</v>
      </c>
      <c r="E4" s="3" t="s">
        <v>95</v>
      </c>
      <c r="G4" s="3" t="s">
        <v>13</v>
      </c>
      <c r="H4" t="str">
        <f>+VLOOKUP(G4,Tabla1[],2,FALSE)</f>
        <v>UTILES MENORES MEDICOS-QUIRURGICOS</v>
      </c>
      <c r="L4" s="16" t="s">
        <v>23</v>
      </c>
      <c r="M4" t="str">
        <f>+VLOOKUP(L4,Tabla1[],2,FALSE)</f>
        <v>PINTURAS</v>
      </c>
      <c r="N4" s="8" t="s">
        <v>142</v>
      </c>
      <c r="O4" s="8" t="s">
        <v>143</v>
      </c>
      <c r="P4" t="str">
        <f>+CONCATENATE(N4,"-",O4)</f>
        <v>2372-06</v>
      </c>
    </row>
    <row r="5" spans="1:16" x14ac:dyDescent="0.25">
      <c r="A5" s="20" t="s">
        <v>13</v>
      </c>
      <c r="B5" t="str">
        <f>+VLOOKUP(A5,Tabla1[],2,FALSE)</f>
        <v>UTILES MENORES MEDICOS-QUIRURGICOS</v>
      </c>
      <c r="D5" s="9" t="s">
        <v>18</v>
      </c>
      <c r="E5" s="3" t="s">
        <v>57</v>
      </c>
      <c r="G5" s="3" t="s">
        <v>21</v>
      </c>
      <c r="H5" t="str">
        <f>+VLOOKUP(G5,Tabla1[],2,FALSE)</f>
        <v>EQUIPO MEDICOS Y DE LABORATORIO</v>
      </c>
      <c r="L5" s="16" t="s">
        <v>24</v>
      </c>
      <c r="M5" t="str">
        <f>+VLOOKUP(L5,Tabla1[],2,FALSE)</f>
        <v>ALIMENTOS Y BEBIDA PARA PERSONA</v>
      </c>
      <c r="N5" s="8" t="s">
        <v>144</v>
      </c>
      <c r="O5" s="8" t="s">
        <v>145</v>
      </c>
      <c r="P5" t="str">
        <f t="shared" ref="P5:P68" si="0">+CONCATENATE(N5,"-",O5)</f>
        <v>2311-01</v>
      </c>
    </row>
    <row r="6" spans="1:16" x14ac:dyDescent="0.25">
      <c r="A6" s="20" t="s">
        <v>13</v>
      </c>
      <c r="B6" t="str">
        <f>+VLOOKUP(A6,Tabla1[],2,FALSE)</f>
        <v>UTILES MENORES MEDICOS-QUIRURGICOS</v>
      </c>
      <c r="D6" s="9" t="s">
        <v>13</v>
      </c>
      <c r="E6" s="3" t="s">
        <v>51</v>
      </c>
      <c r="G6" s="3" t="s">
        <v>13</v>
      </c>
      <c r="H6" t="str">
        <f>+VLOOKUP(G6,Tabla1[],2,FALSE)</f>
        <v>UTILES MENORES MEDICOS-QUIRURGICOS</v>
      </c>
      <c r="L6" s="16" t="s">
        <v>24</v>
      </c>
      <c r="M6" t="str">
        <f>+VLOOKUP(L6,Tabla1[],2,FALSE)</f>
        <v>ALIMENTOS Y BEBIDA PARA PERSONA</v>
      </c>
      <c r="N6" s="8" t="s">
        <v>144</v>
      </c>
      <c r="O6" s="8" t="s">
        <v>145</v>
      </c>
      <c r="P6" t="str">
        <f t="shared" si="0"/>
        <v>2311-01</v>
      </c>
    </row>
    <row r="7" spans="1:16" x14ac:dyDescent="0.25">
      <c r="A7" s="20" t="s">
        <v>33</v>
      </c>
      <c r="B7" t="str">
        <f>+VLOOKUP(A7,Tabla1[],2,FALSE)</f>
        <v>PRODUCTO DE PAPEL Y CARBON</v>
      </c>
      <c r="D7" s="9" t="s">
        <v>43</v>
      </c>
      <c r="E7" s="3" t="s">
        <v>91</v>
      </c>
      <c r="G7" s="3" t="s">
        <v>18</v>
      </c>
      <c r="H7" t="str">
        <f>+VLOOKUP(G7,Tabla1[],2,FALSE)</f>
        <v>PRODUCTOS MEDICINALES PARA USO HUMANO</v>
      </c>
      <c r="L7" s="16" t="s">
        <v>21</v>
      </c>
      <c r="M7" t="str">
        <f>+VLOOKUP(L7,Tabla1[],2,FALSE)</f>
        <v>EQUIPO MEDICOS Y DE LABORATORIO</v>
      </c>
      <c r="N7" s="8" t="s">
        <v>146</v>
      </c>
      <c r="O7" s="8" t="s">
        <v>145</v>
      </c>
      <c r="P7" t="str">
        <f t="shared" si="0"/>
        <v>2631-01</v>
      </c>
    </row>
    <row r="8" spans="1:16" x14ac:dyDescent="0.25">
      <c r="A8" s="20" t="s">
        <v>197</v>
      </c>
      <c r="B8" t="e">
        <f>+VLOOKUP(A8,Tabla1[],2,FALSE)</f>
        <v>#N/A</v>
      </c>
      <c r="D8" s="9" t="s">
        <v>44</v>
      </c>
      <c r="E8" s="3" t="s">
        <v>92</v>
      </c>
      <c r="G8" s="3" t="s">
        <v>36</v>
      </c>
      <c r="H8" t="str">
        <f>+VLOOKUP(G8,Tabla1[],2,FALSE)</f>
        <v>GAS GLP</v>
      </c>
      <c r="L8" s="16" t="s">
        <v>14</v>
      </c>
      <c r="M8" t="str">
        <f>+VLOOKUP(L8,Tabla1[],2,FALSE)</f>
        <v>LIMPIEZA E HIGIENE</v>
      </c>
      <c r="N8" s="8" t="s">
        <v>147</v>
      </c>
      <c r="O8" s="8" t="s">
        <v>148</v>
      </c>
      <c r="P8" t="str">
        <f t="shared" si="0"/>
        <v>2285-03</v>
      </c>
    </row>
    <row r="9" spans="1:16" x14ac:dyDescent="0.25">
      <c r="A9" s="20" t="s">
        <v>13</v>
      </c>
      <c r="B9" t="str">
        <f>+VLOOKUP(A9,Tabla1[],2,FALSE)</f>
        <v>UTILES MENORES MEDICOS-QUIRURGICOS</v>
      </c>
      <c r="D9" s="9" t="s">
        <v>36</v>
      </c>
      <c r="E9" s="3" t="s">
        <v>53</v>
      </c>
      <c r="G9" s="3" t="s">
        <v>36</v>
      </c>
      <c r="H9" t="str">
        <f>+VLOOKUP(G9,Tabla1[],2,FALSE)</f>
        <v>GAS GLP</v>
      </c>
      <c r="L9" s="12" t="s">
        <v>45</v>
      </c>
      <c r="M9" t="str">
        <f>+VLOOKUP(L9,Tabla1[],2,FALSE)</f>
        <v>MANTENIMIENTO Y REP DE ELEVADORES</v>
      </c>
      <c r="N9" s="8" t="s">
        <v>149</v>
      </c>
      <c r="O9" s="8" t="s">
        <v>143</v>
      </c>
      <c r="P9" t="str">
        <f t="shared" si="0"/>
        <v>2272-06</v>
      </c>
    </row>
    <row r="10" spans="1:16" x14ac:dyDescent="0.25">
      <c r="A10" s="20" t="s">
        <v>34</v>
      </c>
      <c r="B10" t="str">
        <f>+VLOOKUP(A10,Tabla1[],2,FALSE)</f>
        <v>UTILES DE COCINA Y COMEDOR</v>
      </c>
      <c r="D10" s="9" t="s">
        <v>24</v>
      </c>
      <c r="E10" s="3" t="s">
        <v>54</v>
      </c>
      <c r="G10" s="3" t="s">
        <v>24</v>
      </c>
      <c r="H10" t="str">
        <f>+VLOOKUP(G10,Tabla1[],2,FALSE)</f>
        <v>ALIMENTOS Y BEBIDA PARA PERSONA</v>
      </c>
      <c r="L10" s="17" t="s">
        <v>13</v>
      </c>
      <c r="M10" t="str">
        <f>+VLOOKUP(L10,Tabla1[],2,FALSE)</f>
        <v>UTILES MENORES MEDICOS-QUIRURGICOS</v>
      </c>
      <c r="N10" s="8" t="s">
        <v>150</v>
      </c>
      <c r="O10" s="8" t="s">
        <v>145</v>
      </c>
      <c r="P10" t="str">
        <f t="shared" si="0"/>
        <v>2393-01</v>
      </c>
    </row>
    <row r="11" spans="1:16" x14ac:dyDescent="0.25">
      <c r="A11" s="20" t="s">
        <v>11</v>
      </c>
      <c r="B11" t="str">
        <f>+VLOOKUP(A11,Tabla1[],2,FALSE)</f>
        <v>MATERIAL PARA LIMPIEZA</v>
      </c>
      <c r="D11" s="9" t="s">
        <v>14</v>
      </c>
      <c r="E11" s="3" t="s">
        <v>74</v>
      </c>
      <c r="G11" s="3" t="s">
        <v>24</v>
      </c>
      <c r="H11" t="str">
        <f>+VLOOKUP(G11,Tabla1[],2,FALSE)</f>
        <v>ALIMENTOS Y BEBIDA PARA PERSONA</v>
      </c>
      <c r="L11" s="16" t="s">
        <v>12</v>
      </c>
      <c r="M11" t="str">
        <f>+VLOOKUP(L11,Tabla1[],2,FALSE)</f>
        <v>UTILES Y MATERIALES DE OFICINA E INFORMATICA</v>
      </c>
      <c r="N11" s="8" t="s">
        <v>151</v>
      </c>
      <c r="O11" s="8" t="s">
        <v>145</v>
      </c>
      <c r="P11" t="str">
        <f t="shared" si="0"/>
        <v>2392-01</v>
      </c>
    </row>
    <row r="12" spans="1:16" x14ac:dyDescent="0.25">
      <c r="A12" s="20" t="s">
        <v>13</v>
      </c>
      <c r="B12" t="str">
        <f>+VLOOKUP(A12,Tabla1[],2,FALSE)</f>
        <v>UTILES MENORES MEDICOS-QUIRURGICOS</v>
      </c>
      <c r="D12" s="9" t="s">
        <v>21</v>
      </c>
      <c r="E12" s="3" t="s">
        <v>68</v>
      </c>
      <c r="G12" s="3" t="s">
        <v>24</v>
      </c>
      <c r="H12" t="str">
        <f>+VLOOKUP(G12,Tabla1[],2,FALSE)</f>
        <v>ALIMENTOS Y BEBIDA PARA PERSONA</v>
      </c>
      <c r="L12" s="16" t="s">
        <v>33</v>
      </c>
      <c r="M12" t="str">
        <f>+VLOOKUP(L12,Tabla1[],2,FALSE)</f>
        <v>PRODUCTO DE PAPEL Y CARBON</v>
      </c>
      <c r="N12" s="8" t="s">
        <v>152</v>
      </c>
      <c r="O12" s="8" t="s">
        <v>145</v>
      </c>
      <c r="P12" t="str">
        <f t="shared" si="0"/>
        <v>2332-01</v>
      </c>
    </row>
    <row r="13" spans="1:16" x14ac:dyDescent="0.25">
      <c r="A13" s="20" t="s">
        <v>11</v>
      </c>
      <c r="B13" t="str">
        <f>+VLOOKUP(A13,Tabla1[],2,FALSE)</f>
        <v>MATERIAL PARA LIMPIEZA</v>
      </c>
      <c r="D13" s="9" t="s">
        <v>20</v>
      </c>
      <c r="E13" s="3" t="s">
        <v>76</v>
      </c>
      <c r="G13" s="3" t="s">
        <v>24</v>
      </c>
      <c r="H13" t="str">
        <f>+VLOOKUP(G13,Tabla1[],2,FALSE)</f>
        <v>ALIMENTOS Y BEBIDA PARA PERSONA</v>
      </c>
      <c r="L13" s="18" t="s">
        <v>18</v>
      </c>
      <c r="M13" t="str">
        <f>+VLOOKUP(L13,Tabla1[],2,FALSE)</f>
        <v>PRODUCTOS MEDICINALES PARA USO HUMANO</v>
      </c>
      <c r="N13" s="8" t="s">
        <v>153</v>
      </c>
      <c r="O13" s="8" t="s">
        <v>145</v>
      </c>
      <c r="P13" t="str">
        <f t="shared" si="0"/>
        <v>2341-01</v>
      </c>
    </row>
    <row r="14" spans="1:16" x14ac:dyDescent="0.25">
      <c r="A14" s="23" t="s">
        <v>18</v>
      </c>
      <c r="B14" t="str">
        <f>+VLOOKUP(A14,Tabla1[],2,FALSE)</f>
        <v>PRODUCTOS MEDICINALES PARA USO HUMANO</v>
      </c>
      <c r="D14" s="9" t="s">
        <v>11</v>
      </c>
      <c r="E14" s="3" t="s">
        <v>65</v>
      </c>
      <c r="G14" s="3" t="s">
        <v>24</v>
      </c>
      <c r="H14" t="str">
        <f>+VLOOKUP(G14,Tabla1[],2,FALSE)</f>
        <v>ALIMENTOS Y BEBIDA PARA PERSONA</v>
      </c>
      <c r="L14" s="18" t="s">
        <v>13</v>
      </c>
      <c r="M14" t="str">
        <f>+VLOOKUP(L14,Tabla1[],2,FALSE)</f>
        <v>UTILES MENORES MEDICOS-QUIRURGICOS</v>
      </c>
      <c r="N14" s="8" t="s">
        <v>150</v>
      </c>
      <c r="O14" s="8" t="s">
        <v>145</v>
      </c>
      <c r="P14" t="str">
        <f t="shared" si="0"/>
        <v>2393-01</v>
      </c>
    </row>
    <row r="15" spans="1:16" x14ac:dyDescent="0.25">
      <c r="A15" s="20" t="s">
        <v>13</v>
      </c>
      <c r="B15" t="str">
        <f>+VLOOKUP(A15,Tabla1[],2,FALSE)</f>
        <v>UTILES MENORES MEDICOS-QUIRURGICOS</v>
      </c>
      <c r="D15" s="9" t="s">
        <v>38</v>
      </c>
      <c r="E15" s="3" t="s">
        <v>83</v>
      </c>
      <c r="G15" s="3" t="s">
        <v>24</v>
      </c>
      <c r="H15" t="str">
        <f>+VLOOKUP(G15,Tabla1[],2,FALSE)</f>
        <v>ALIMENTOS Y BEBIDA PARA PERSONA</v>
      </c>
      <c r="L15" s="13" t="s">
        <v>26</v>
      </c>
      <c r="M15" t="str">
        <f>+VLOOKUP(L15,Tabla1[],2,FALSE)</f>
        <v>SERVICIOS DE INFORMÁTICA Y SISTEMAS COMPUTARIZADOS</v>
      </c>
      <c r="N15" s="8" t="s">
        <v>154</v>
      </c>
      <c r="O15" s="8" t="s">
        <v>155</v>
      </c>
      <c r="P15" t="str">
        <f t="shared" si="0"/>
        <v>2287-05</v>
      </c>
    </row>
    <row r="16" spans="1:16" x14ac:dyDescent="0.25">
      <c r="A16" s="20" t="s">
        <v>18</v>
      </c>
      <c r="B16" t="str">
        <f>+VLOOKUP(A16,Tabla1[],2,FALSE)</f>
        <v>PRODUCTOS MEDICINALES PARA USO HUMANO</v>
      </c>
      <c r="D16" s="9" t="s">
        <v>23</v>
      </c>
      <c r="E16" s="3" t="s">
        <v>64</v>
      </c>
      <c r="G16" s="3" t="s">
        <v>24</v>
      </c>
      <c r="H16" t="str">
        <f>+VLOOKUP(G16,Tabla1[],2,FALSE)</f>
        <v>ALIMENTOS Y BEBIDA PARA PERSONA</v>
      </c>
      <c r="L16" s="13" t="s">
        <v>23</v>
      </c>
      <c r="M16" t="str">
        <f>+VLOOKUP(L16,Tabla1[],2,FALSE)</f>
        <v>PINTURAS</v>
      </c>
      <c r="N16" s="8" t="s">
        <v>142</v>
      </c>
      <c r="O16" s="8" t="s">
        <v>143</v>
      </c>
      <c r="P16" t="str">
        <f t="shared" si="0"/>
        <v>2372-06</v>
      </c>
    </row>
    <row r="17" spans="1:16" x14ac:dyDescent="0.25">
      <c r="A17" s="20" t="s">
        <v>13</v>
      </c>
      <c r="B17" t="str">
        <f>+VLOOKUP(A17,Tabla1[],2,FALSE)</f>
        <v>UTILES MENORES MEDICOS-QUIRURGICOS</v>
      </c>
      <c r="D17" s="9" t="s">
        <v>27</v>
      </c>
      <c r="E17" s="3" t="s">
        <v>85</v>
      </c>
      <c r="G17" s="3" t="s">
        <v>24</v>
      </c>
      <c r="H17" t="str">
        <f>+VLOOKUP(G17,Tabla1[],2,FALSE)</f>
        <v>ALIMENTOS Y BEBIDA PARA PERSONA</v>
      </c>
      <c r="L17" s="13" t="s">
        <v>104</v>
      </c>
      <c r="M17" t="str">
        <f>+VLOOKUP(L17,Tabla1[],2,FALSE)</f>
        <v>ELECTRODOMÉSTICOS</v>
      </c>
      <c r="N17" s="8" t="s">
        <v>156</v>
      </c>
      <c r="O17" s="8" t="s">
        <v>145</v>
      </c>
      <c r="P17" t="str">
        <f t="shared" si="0"/>
        <v>2614-01</v>
      </c>
    </row>
    <row r="18" spans="1:16" x14ac:dyDescent="0.25">
      <c r="A18" s="20" t="s">
        <v>13</v>
      </c>
      <c r="B18" t="str">
        <f>+VLOOKUP(A18,Tabla1[],2,FALSE)</f>
        <v>UTILES MENORES MEDICOS-QUIRURGICOS</v>
      </c>
      <c r="D18" s="9" t="s">
        <v>35</v>
      </c>
      <c r="E18" s="3" t="s">
        <v>55</v>
      </c>
      <c r="G18" s="3" t="s">
        <v>24</v>
      </c>
      <c r="H18" t="str">
        <f>+VLOOKUP(G18,Tabla1[],2,FALSE)</f>
        <v>ALIMENTOS Y BEBIDA PARA PERSONA</v>
      </c>
      <c r="L18" s="13" t="s">
        <v>21</v>
      </c>
      <c r="M18" t="str">
        <f>+VLOOKUP(L18,Tabla1[],2,FALSE)</f>
        <v>EQUIPO MEDICOS Y DE LABORATORIO</v>
      </c>
      <c r="N18" s="8" t="s">
        <v>146</v>
      </c>
      <c r="O18" s="8" t="s">
        <v>145</v>
      </c>
      <c r="P18" t="str">
        <f t="shared" si="0"/>
        <v>2631-01</v>
      </c>
    </row>
    <row r="19" spans="1:16" x14ac:dyDescent="0.25">
      <c r="A19" s="20" t="s">
        <v>18</v>
      </c>
      <c r="B19" t="str">
        <f>+VLOOKUP(A19,Tabla1[],2,FALSE)</f>
        <v>PRODUCTOS MEDICINALES PARA USO HUMANO</v>
      </c>
      <c r="D19" s="9" t="s">
        <v>10</v>
      </c>
      <c r="E19" s="3" t="s">
        <v>50</v>
      </c>
      <c r="G19" s="3" t="s">
        <v>24</v>
      </c>
      <c r="H19" t="str">
        <f>+VLOOKUP(G19,Tabla1[],2,FALSE)</f>
        <v>ALIMENTOS Y BEBIDA PARA PERSONA</v>
      </c>
      <c r="L19" s="13" t="s">
        <v>13</v>
      </c>
      <c r="M19" t="str">
        <f>+VLOOKUP(L19,Tabla1[],2,FALSE)</f>
        <v>UTILES MENORES MEDICOS-QUIRURGICOS</v>
      </c>
      <c r="N19" s="8" t="s">
        <v>150</v>
      </c>
      <c r="O19" s="8" t="s">
        <v>145</v>
      </c>
      <c r="P19" t="str">
        <f t="shared" si="0"/>
        <v>2393-01</v>
      </c>
    </row>
    <row r="20" spans="1:16" x14ac:dyDescent="0.25">
      <c r="A20" s="20" t="s">
        <v>13</v>
      </c>
      <c r="B20" t="str">
        <f>+VLOOKUP(A20,Tabla1[],2,FALSE)</f>
        <v>UTILES MENORES MEDICOS-QUIRURGICOS</v>
      </c>
      <c r="D20" s="9" t="s">
        <v>12</v>
      </c>
      <c r="E20" s="3" t="s">
        <v>58</v>
      </c>
      <c r="G20" s="3" t="s">
        <v>24</v>
      </c>
      <c r="H20" t="str">
        <f>+VLOOKUP(G20,Tabla1[],2,FALSE)</f>
        <v>ALIMENTOS Y BEBIDA PARA PERSONA</v>
      </c>
      <c r="L20" s="13" t="s">
        <v>18</v>
      </c>
      <c r="M20" t="str">
        <f>+VLOOKUP(L20,Tabla1[],2,FALSE)</f>
        <v>PRODUCTOS MEDICINALES PARA USO HUMANO</v>
      </c>
      <c r="N20" s="8" t="s">
        <v>153</v>
      </c>
      <c r="O20" s="8" t="s">
        <v>145</v>
      </c>
      <c r="P20" t="str">
        <f t="shared" si="0"/>
        <v>2341-01</v>
      </c>
    </row>
    <row r="21" spans="1:16" x14ac:dyDescent="0.25">
      <c r="A21" s="20" t="s">
        <v>13</v>
      </c>
      <c r="B21" t="str">
        <f>+VLOOKUP(A21,Tabla1[],2,FALSE)</f>
        <v>UTILES MENORES MEDICOS-QUIRURGICOS</v>
      </c>
      <c r="D21" s="9" t="s">
        <v>32</v>
      </c>
      <c r="E21" s="3" t="s">
        <v>73</v>
      </c>
      <c r="G21" s="3" t="s">
        <v>24</v>
      </c>
      <c r="H21" t="str">
        <f>+VLOOKUP(G21,Tabla1[],2,FALSE)</f>
        <v>ALIMENTOS Y BEBIDA PARA PERSONA</v>
      </c>
      <c r="L21" s="13" t="s">
        <v>104</v>
      </c>
      <c r="M21" t="str">
        <f>+VLOOKUP(L21,Tabla1[],2,FALSE)</f>
        <v>ELECTRODOMÉSTICOS</v>
      </c>
      <c r="N21" s="8" t="s">
        <v>156</v>
      </c>
      <c r="O21" s="8" t="s">
        <v>145</v>
      </c>
      <c r="P21" t="str">
        <f t="shared" si="0"/>
        <v>2614-01</v>
      </c>
    </row>
    <row r="22" spans="1:16" x14ac:dyDescent="0.25">
      <c r="A22" s="20" t="s">
        <v>18</v>
      </c>
      <c r="B22" t="str">
        <f>+VLOOKUP(A22,Tabla1[],2,FALSE)</f>
        <v>PRODUCTOS MEDICINALES PARA USO HUMANO</v>
      </c>
      <c r="D22" s="9" t="s">
        <v>34</v>
      </c>
      <c r="E22" s="3" t="s">
        <v>80</v>
      </c>
      <c r="G22" s="3" t="s">
        <v>24</v>
      </c>
      <c r="H22" t="str">
        <f>+VLOOKUP(G22,Tabla1[],2,FALSE)</f>
        <v>ALIMENTOS Y BEBIDA PARA PERSONA</v>
      </c>
      <c r="L22" s="13" t="s">
        <v>33</v>
      </c>
      <c r="M22" t="str">
        <f>+VLOOKUP(L22,Tabla1[],2,FALSE)</f>
        <v>PRODUCTO DE PAPEL Y CARBON</v>
      </c>
      <c r="N22" s="8" t="s">
        <v>152</v>
      </c>
      <c r="O22" s="8" t="s">
        <v>145</v>
      </c>
      <c r="P22" t="str">
        <f t="shared" si="0"/>
        <v>2332-01</v>
      </c>
    </row>
    <row r="23" spans="1:16" x14ac:dyDescent="0.25">
      <c r="A23" s="20" t="s">
        <v>34</v>
      </c>
      <c r="B23" t="str">
        <f>+VLOOKUP(A23,Tabla1[],2,FALSE)</f>
        <v>UTILES DE COCINA Y COMEDOR</v>
      </c>
      <c r="D23" s="9" t="s">
        <v>19</v>
      </c>
      <c r="E23" s="3" t="s">
        <v>61</v>
      </c>
      <c r="G23" s="3" t="s">
        <v>11</v>
      </c>
      <c r="H23" t="str">
        <f>+VLOOKUP(G23,Tabla1[],2,FALSE)</f>
        <v>MATERIAL PARA LIMPIEZA</v>
      </c>
      <c r="L23" s="13" t="s">
        <v>13</v>
      </c>
      <c r="M23" t="str">
        <f>+VLOOKUP(L23,Tabla1[],2,FALSE)</f>
        <v>UTILES MENORES MEDICOS-QUIRURGICOS</v>
      </c>
      <c r="N23" s="8" t="s">
        <v>150</v>
      </c>
      <c r="O23" s="8" t="s">
        <v>145</v>
      </c>
      <c r="P23" t="str">
        <f t="shared" si="0"/>
        <v>2393-01</v>
      </c>
    </row>
    <row r="24" spans="1:16" x14ac:dyDescent="0.25">
      <c r="A24" s="20" t="s">
        <v>24</v>
      </c>
      <c r="B24" t="str">
        <f>+VLOOKUP(A24,Tabla1[],2,FALSE)</f>
        <v>ALIMENTOS Y BEBIDA PARA PERSONA</v>
      </c>
      <c r="D24" s="9" t="s">
        <v>37</v>
      </c>
      <c r="E24" s="3" t="s">
        <v>56</v>
      </c>
      <c r="G24" s="3" t="s">
        <v>102</v>
      </c>
      <c r="H24" t="str">
        <f>+VLOOKUP(G24,Tabla1[],2,FALSE)</f>
        <v>RECOLECCIÓN DE RESIDUOS SÓLIDOS</v>
      </c>
      <c r="L24" s="13" t="s">
        <v>18</v>
      </c>
      <c r="M24" t="str">
        <f>+VLOOKUP(L24,Tabla1[],2,FALSE)</f>
        <v>PRODUCTOS MEDICINALES PARA USO HUMANO</v>
      </c>
      <c r="N24" s="8" t="s">
        <v>153</v>
      </c>
      <c r="O24" s="8" t="s">
        <v>145</v>
      </c>
      <c r="P24" t="str">
        <f t="shared" si="0"/>
        <v>2341-01</v>
      </c>
    </row>
    <row r="25" spans="1:16" x14ac:dyDescent="0.25">
      <c r="A25" s="20" t="s">
        <v>24</v>
      </c>
      <c r="B25" t="str">
        <f>+VLOOKUP(A25,Tabla1[],2,FALSE)</f>
        <v>ALIMENTOS Y BEBIDA PARA PERSONA</v>
      </c>
      <c r="D25" s="9" t="s">
        <v>31</v>
      </c>
      <c r="E25" s="3" t="s">
        <v>60</v>
      </c>
      <c r="G25" s="3" t="s">
        <v>102</v>
      </c>
      <c r="H25" t="str">
        <f>+VLOOKUP(G25,Tabla1[],2,FALSE)</f>
        <v>RECOLECCIÓN DE RESIDUOS SÓLIDOS</v>
      </c>
      <c r="L25" s="13" t="s">
        <v>24</v>
      </c>
      <c r="M25" t="str">
        <f>+VLOOKUP(L25,Tabla1[],2,FALSE)</f>
        <v>ALIMENTOS Y BEBIDA PARA PERSONA</v>
      </c>
      <c r="N25" s="8" t="s">
        <v>144</v>
      </c>
      <c r="O25" s="8" t="s">
        <v>145</v>
      </c>
      <c r="P25" t="str">
        <f t="shared" si="0"/>
        <v>2311-01</v>
      </c>
    </row>
    <row r="26" spans="1:16" x14ac:dyDescent="0.25">
      <c r="A26" s="20" t="s">
        <v>24</v>
      </c>
      <c r="B26" t="str">
        <f>+VLOOKUP(A26,Tabla1[],2,FALSE)</f>
        <v>ALIMENTOS Y BEBIDA PARA PERSONA</v>
      </c>
      <c r="D26" s="9" t="s">
        <v>17</v>
      </c>
      <c r="E26" s="3" t="s">
        <v>66</v>
      </c>
      <c r="G26" s="3" t="s">
        <v>35</v>
      </c>
      <c r="H26" t="str">
        <f>+VLOOKUP(G26,Tabla1[],2,FALSE)</f>
        <v>PRODUCTOS QUIMICO DE USO PERSONAL</v>
      </c>
      <c r="L26" s="13" t="s">
        <v>13</v>
      </c>
      <c r="M26" t="str">
        <f>+VLOOKUP(L26,Tabla1[],2,FALSE)</f>
        <v>UTILES MENORES MEDICOS-QUIRURGICOS</v>
      </c>
      <c r="N26" s="8" t="s">
        <v>150</v>
      </c>
      <c r="O26" s="8" t="s">
        <v>145</v>
      </c>
      <c r="P26" t="str">
        <f t="shared" si="0"/>
        <v>2393-01</v>
      </c>
    </row>
    <row r="27" spans="1:16" x14ac:dyDescent="0.25">
      <c r="A27" s="20" t="s">
        <v>24</v>
      </c>
      <c r="B27" t="str">
        <f>+VLOOKUP(A27,Tabla1[],2,FALSE)</f>
        <v>ALIMENTOS Y BEBIDA PARA PERSONA</v>
      </c>
      <c r="D27" s="9" t="s">
        <v>28</v>
      </c>
      <c r="E27" s="3" t="s">
        <v>67</v>
      </c>
      <c r="G27" s="3" t="s">
        <v>37</v>
      </c>
      <c r="H27" t="str">
        <f>+VLOOKUP(G27,Tabla1[],2,FALSE)</f>
        <v>FLETE</v>
      </c>
      <c r="L27" s="13" t="s">
        <v>18</v>
      </c>
      <c r="M27" t="str">
        <f>+VLOOKUP(L27,Tabla1[],2,FALSE)</f>
        <v>PRODUCTOS MEDICINALES PARA USO HUMANO</v>
      </c>
      <c r="N27" s="8" t="s">
        <v>153</v>
      </c>
      <c r="O27" s="8" t="s">
        <v>145</v>
      </c>
      <c r="P27" t="str">
        <f t="shared" si="0"/>
        <v>2341-01</v>
      </c>
    </row>
    <row r="28" spans="1:16" x14ac:dyDescent="0.25">
      <c r="A28" s="20" t="s">
        <v>11</v>
      </c>
      <c r="B28" t="str">
        <f>+VLOOKUP(A28,Tabla1[],2,FALSE)</f>
        <v>MATERIAL PARA LIMPIEZA</v>
      </c>
      <c r="D28" s="9" t="s">
        <v>41</v>
      </c>
      <c r="E28" s="3" t="s">
        <v>89</v>
      </c>
      <c r="G28" s="3" t="s">
        <v>35</v>
      </c>
      <c r="H28" t="str">
        <f>+VLOOKUP(G28,Tabla1[],2,FALSE)</f>
        <v>PRODUCTOS QUIMICO DE USO PERSONAL</v>
      </c>
      <c r="L28" s="13" t="s">
        <v>18</v>
      </c>
      <c r="M28" t="str">
        <f>+VLOOKUP(L28,Tabla1[],2,FALSE)</f>
        <v>PRODUCTOS MEDICINALES PARA USO HUMANO</v>
      </c>
      <c r="N28" s="8" t="s">
        <v>153</v>
      </c>
      <c r="O28" s="8" t="s">
        <v>145</v>
      </c>
      <c r="P28" t="str">
        <f t="shared" si="0"/>
        <v>2341-01</v>
      </c>
    </row>
    <row r="29" spans="1:16" x14ac:dyDescent="0.25">
      <c r="A29" s="20" t="s">
        <v>13</v>
      </c>
      <c r="B29" t="str">
        <f>+VLOOKUP(A29,Tabla1[],2,FALSE)</f>
        <v>UTILES MENORES MEDICOS-QUIRURGICOS</v>
      </c>
      <c r="D29" s="9" t="s">
        <v>16</v>
      </c>
      <c r="E29" s="3" t="s">
        <v>81</v>
      </c>
      <c r="G29" s="3" t="s">
        <v>37</v>
      </c>
      <c r="H29" t="str">
        <f>+VLOOKUP(G29,Tabla1[],2,FALSE)</f>
        <v>FLETE</v>
      </c>
      <c r="L29" s="13" t="s">
        <v>13</v>
      </c>
      <c r="M29" t="str">
        <f>+VLOOKUP(L29,Tabla1[],2,FALSE)</f>
        <v>UTILES MENORES MEDICOS-QUIRURGICOS</v>
      </c>
      <c r="N29" s="8" t="s">
        <v>150</v>
      </c>
      <c r="O29" s="8" t="s">
        <v>145</v>
      </c>
      <c r="P29" t="str">
        <f t="shared" si="0"/>
        <v>2393-01</v>
      </c>
    </row>
    <row r="30" spans="1:16" x14ac:dyDescent="0.25">
      <c r="A30" s="20" t="s">
        <v>24</v>
      </c>
      <c r="B30" t="str">
        <f>+VLOOKUP(A30,Tabla1[],2,FALSE)</f>
        <v>ALIMENTOS Y BEBIDA PARA PERSONA</v>
      </c>
      <c r="D30" s="9" t="s">
        <v>33</v>
      </c>
      <c r="E30" s="3" t="s">
        <v>62</v>
      </c>
      <c r="G30" s="3" t="s">
        <v>35</v>
      </c>
      <c r="H30" t="str">
        <f>+VLOOKUP(G30,Tabla1[],2,FALSE)</f>
        <v>PRODUCTOS QUIMICO DE USO PERSONAL</v>
      </c>
      <c r="L30" s="13" t="s">
        <v>13</v>
      </c>
      <c r="M30" t="str">
        <f>+VLOOKUP(L30,Tabla1[],2,FALSE)</f>
        <v>UTILES MENORES MEDICOS-QUIRURGICOS</v>
      </c>
      <c r="N30" s="8" t="s">
        <v>150</v>
      </c>
      <c r="O30" s="8" t="s">
        <v>145</v>
      </c>
      <c r="P30" t="str">
        <f t="shared" si="0"/>
        <v>2393-01</v>
      </c>
    </row>
    <row r="31" spans="1:16" x14ac:dyDescent="0.25">
      <c r="A31" s="20" t="s">
        <v>13</v>
      </c>
      <c r="B31" t="str">
        <f>+VLOOKUP(A31,Tabla1[],2,FALSE)</f>
        <v>UTILES MENORES MEDICOS-QUIRURGICOS</v>
      </c>
      <c r="D31" s="9" t="s">
        <v>25</v>
      </c>
      <c r="E31" s="3" t="s">
        <v>52</v>
      </c>
      <c r="G31" s="3" t="s">
        <v>35</v>
      </c>
      <c r="H31" t="str">
        <f>+VLOOKUP(G31,Tabla1[],2,FALSE)</f>
        <v>PRODUCTOS QUIMICO DE USO PERSONAL</v>
      </c>
      <c r="L31" s="13" t="s">
        <v>18</v>
      </c>
      <c r="M31" t="str">
        <f>+VLOOKUP(L31,Tabla1[],2,FALSE)</f>
        <v>PRODUCTOS MEDICINALES PARA USO HUMANO</v>
      </c>
      <c r="N31" s="8" t="s">
        <v>153</v>
      </c>
      <c r="O31" s="8" t="s">
        <v>145</v>
      </c>
      <c r="P31" t="str">
        <f t="shared" si="0"/>
        <v>2341-01</v>
      </c>
    </row>
    <row r="32" spans="1:16" x14ac:dyDescent="0.25">
      <c r="A32" s="20" t="s">
        <v>13</v>
      </c>
      <c r="B32" t="str">
        <f>+VLOOKUP(A32,Tabla1[],2,FALSE)</f>
        <v>UTILES MENORES MEDICOS-QUIRURGICOS</v>
      </c>
      <c r="D32" s="9" t="s">
        <v>30</v>
      </c>
      <c r="E32" s="3" t="s">
        <v>63</v>
      </c>
      <c r="G32" s="3" t="s">
        <v>37</v>
      </c>
      <c r="H32" t="str">
        <f>+VLOOKUP(G32,Tabla1[],2,FALSE)</f>
        <v>FLETE</v>
      </c>
      <c r="L32" s="13" t="s">
        <v>13</v>
      </c>
      <c r="M32" t="str">
        <f>+VLOOKUP(L32,Tabla1[],2,FALSE)</f>
        <v>UTILES MENORES MEDICOS-QUIRURGICOS</v>
      </c>
      <c r="N32" s="8" t="s">
        <v>150</v>
      </c>
      <c r="O32" s="8" t="s">
        <v>145</v>
      </c>
      <c r="P32" t="str">
        <f t="shared" si="0"/>
        <v>2393-01</v>
      </c>
    </row>
    <row r="33" spans="1:16" x14ac:dyDescent="0.25">
      <c r="A33" s="20" t="s">
        <v>24</v>
      </c>
      <c r="B33" t="str">
        <f>+VLOOKUP(A33,Tabla1[],2,FALSE)</f>
        <v>ALIMENTOS Y BEBIDA PARA PERSONA</v>
      </c>
      <c r="D33" s="9" t="s">
        <v>22</v>
      </c>
      <c r="E33" s="3" t="s">
        <v>75</v>
      </c>
      <c r="G33" s="3" t="s">
        <v>35</v>
      </c>
      <c r="H33" t="str">
        <f>+VLOOKUP(G33,Tabla1[],2,FALSE)</f>
        <v>PRODUCTOS QUIMICO DE USO PERSONAL</v>
      </c>
      <c r="L33" s="13" t="s">
        <v>13</v>
      </c>
      <c r="M33" t="str">
        <f>+VLOOKUP(L33,Tabla1[],2,FALSE)</f>
        <v>UTILES MENORES MEDICOS-QUIRURGICOS</v>
      </c>
      <c r="N33" s="8" t="s">
        <v>150</v>
      </c>
      <c r="O33" s="8" t="s">
        <v>145</v>
      </c>
      <c r="P33" t="str">
        <f t="shared" si="0"/>
        <v>2393-01</v>
      </c>
    </row>
    <row r="34" spans="1:16" x14ac:dyDescent="0.25">
      <c r="A34" s="20" t="s">
        <v>24</v>
      </c>
      <c r="B34" t="str">
        <f>+VLOOKUP(A34,Tabla1[],2,FALSE)</f>
        <v>ALIMENTOS Y BEBIDA PARA PERSONA</v>
      </c>
      <c r="D34" s="9" t="s">
        <v>15</v>
      </c>
      <c r="E34" s="3" t="s">
        <v>84</v>
      </c>
      <c r="G34" s="3" t="s">
        <v>37</v>
      </c>
      <c r="H34" t="str">
        <f>+VLOOKUP(G34,Tabla1[],2,FALSE)</f>
        <v>FLETE</v>
      </c>
      <c r="L34" s="13" t="s">
        <v>13</v>
      </c>
      <c r="M34" t="str">
        <f>+VLOOKUP(L34,Tabla1[],2,FALSE)</f>
        <v>UTILES MENORES MEDICOS-QUIRURGICOS</v>
      </c>
      <c r="N34" s="8" t="s">
        <v>150</v>
      </c>
      <c r="O34" s="8" t="s">
        <v>145</v>
      </c>
      <c r="P34" t="str">
        <f t="shared" si="0"/>
        <v>2393-01</v>
      </c>
    </row>
    <row r="35" spans="1:16" x14ac:dyDescent="0.25">
      <c r="A35" s="20" t="s">
        <v>21</v>
      </c>
      <c r="B35" t="str">
        <f>+VLOOKUP(A35,Tabla1[],2,FALSE)</f>
        <v>EQUIPO MEDICOS Y DE LABORATORIO</v>
      </c>
      <c r="D35" s="9" t="s">
        <v>40</v>
      </c>
      <c r="E35" s="3" t="s">
        <v>88</v>
      </c>
      <c r="G35" s="3" t="s">
        <v>35</v>
      </c>
      <c r="H35" t="str">
        <f>+VLOOKUP(G35,Tabla1[],2,FALSE)</f>
        <v>PRODUCTOS QUIMICO DE USO PERSONAL</v>
      </c>
      <c r="L35" s="13" t="s">
        <v>13</v>
      </c>
      <c r="M35" t="str">
        <f>+VLOOKUP(L35,Tabla1[],2,FALSE)</f>
        <v>UTILES MENORES MEDICOS-QUIRURGICOS</v>
      </c>
      <c r="N35" s="8" t="s">
        <v>150</v>
      </c>
      <c r="O35" s="8" t="s">
        <v>145</v>
      </c>
      <c r="P35" t="str">
        <f t="shared" si="0"/>
        <v>2393-01</v>
      </c>
    </row>
    <row r="36" spans="1:16" x14ac:dyDescent="0.25">
      <c r="A36" s="20" t="s">
        <v>42</v>
      </c>
      <c r="B36" t="str">
        <f>+VLOOKUP(A36,Tabla1[],2,FALSE)</f>
        <v>MANTENIMIENTO Y REPARACIONES MENORES EN EDIFICACIONES</v>
      </c>
      <c r="D36" s="9" t="s">
        <v>39</v>
      </c>
      <c r="E36" s="3" t="s">
        <v>86</v>
      </c>
      <c r="G36" s="3" t="s">
        <v>37</v>
      </c>
      <c r="H36" t="str">
        <f>+VLOOKUP(G36,Tabla1[],2,FALSE)</f>
        <v>FLETE</v>
      </c>
      <c r="L36" s="13" t="s">
        <v>13</v>
      </c>
      <c r="M36" t="str">
        <f>+VLOOKUP(L36,Tabla1[],2,FALSE)</f>
        <v>UTILES MENORES MEDICOS-QUIRURGICOS</v>
      </c>
      <c r="N36" s="8" t="s">
        <v>150</v>
      </c>
      <c r="O36" s="8" t="s">
        <v>145</v>
      </c>
      <c r="P36" t="str">
        <f t="shared" si="0"/>
        <v>2393-01</v>
      </c>
    </row>
    <row r="37" spans="1:16" x14ac:dyDescent="0.25">
      <c r="A37" s="20" t="s">
        <v>24</v>
      </c>
      <c r="B37" t="str">
        <f>+VLOOKUP(A37,Tabla1[],2,FALSE)</f>
        <v>ALIMENTOS Y BEBIDA PARA PERSONA</v>
      </c>
      <c r="D37" s="9" t="s">
        <v>42</v>
      </c>
      <c r="E37" s="3" t="s">
        <v>90</v>
      </c>
      <c r="G37" s="3" t="s">
        <v>35</v>
      </c>
      <c r="H37" t="str">
        <f>+VLOOKUP(G37,Tabla1[],2,FALSE)</f>
        <v>PRODUCTOS QUIMICO DE USO PERSONAL</v>
      </c>
      <c r="L37" s="13" t="s">
        <v>38</v>
      </c>
      <c r="M37" t="str">
        <f>+VLOOKUP(L37,Tabla1[],2,FALSE)</f>
        <v>GASOIL</v>
      </c>
      <c r="N37" s="8" t="s">
        <v>157</v>
      </c>
      <c r="O37" s="8" t="s">
        <v>158</v>
      </c>
      <c r="P37" t="str">
        <f t="shared" si="0"/>
        <v>2371-02</v>
      </c>
    </row>
    <row r="38" spans="1:16" x14ac:dyDescent="0.25">
      <c r="A38" s="20" t="s">
        <v>19</v>
      </c>
      <c r="B38" t="str">
        <f>+VLOOKUP(A38,Tabla1[],2,FALSE)</f>
        <v>PAPEL DE ESCRITORIO</v>
      </c>
      <c r="D38" s="9" t="s">
        <v>45</v>
      </c>
      <c r="E38" s="3" t="s">
        <v>82</v>
      </c>
      <c r="G38" s="3" t="s">
        <v>37</v>
      </c>
      <c r="H38" t="str">
        <f>+VLOOKUP(G38,Tabla1[],2,FALSE)</f>
        <v>FLETE</v>
      </c>
      <c r="L38" s="13" t="s">
        <v>13</v>
      </c>
      <c r="M38" t="str">
        <f>+VLOOKUP(L38,Tabla1[],2,FALSE)</f>
        <v>UTILES MENORES MEDICOS-QUIRURGICOS</v>
      </c>
      <c r="N38" s="8" t="s">
        <v>150</v>
      </c>
      <c r="O38" s="8" t="s">
        <v>145</v>
      </c>
      <c r="P38" t="str">
        <f t="shared" si="0"/>
        <v>2393-01</v>
      </c>
    </row>
    <row r="39" spans="1:16" x14ac:dyDescent="0.25">
      <c r="A39" s="20" t="s">
        <v>17</v>
      </c>
      <c r="B39" t="str">
        <f>+VLOOKUP(A39,Tabla1[],2,FALSE)</f>
        <v>PRODUCTOS ELECTRICOS AFINES}</v>
      </c>
      <c r="D39" s="9" t="s">
        <v>26</v>
      </c>
      <c r="E39" s="3" t="s">
        <v>87</v>
      </c>
      <c r="G39" s="3" t="s">
        <v>13</v>
      </c>
      <c r="H39" t="str">
        <f>+VLOOKUP(G39,Tabla1[],2,FALSE)</f>
        <v>UTILES MENORES MEDICOS-QUIRURGICOS</v>
      </c>
      <c r="L39" s="13" t="s">
        <v>13</v>
      </c>
      <c r="M39" t="str">
        <f>+VLOOKUP(L39,Tabla1[],2,FALSE)</f>
        <v>UTILES MENORES MEDICOS-QUIRURGICOS</v>
      </c>
      <c r="N39" s="8" t="s">
        <v>150</v>
      </c>
      <c r="O39" s="8" t="s">
        <v>145</v>
      </c>
      <c r="P39" t="str">
        <f t="shared" si="0"/>
        <v>2393-01</v>
      </c>
    </row>
    <row r="40" spans="1:16" x14ac:dyDescent="0.25">
      <c r="A40" s="20" t="s">
        <v>13</v>
      </c>
      <c r="B40" t="str">
        <f>+VLOOKUP(A40,Tabla1[],2,FALSE)</f>
        <v>UTILES MENORES MEDICOS-QUIRURGICOS</v>
      </c>
      <c r="D40" s="10" t="s">
        <v>46</v>
      </c>
      <c r="E40" s="11" t="s">
        <v>93</v>
      </c>
      <c r="G40" s="3" t="s">
        <v>41</v>
      </c>
      <c r="H40" t="str">
        <f>+VLOOKUP(G40,Tabla1[],2,FALSE)</f>
        <v>REPUESTOS</v>
      </c>
      <c r="L40" s="13" t="s">
        <v>18</v>
      </c>
      <c r="M40" t="str">
        <f>+VLOOKUP(L40,Tabla1[],2,FALSE)</f>
        <v>PRODUCTOS MEDICINALES PARA USO HUMANO</v>
      </c>
      <c r="N40" s="8" t="s">
        <v>153</v>
      </c>
      <c r="O40" s="8" t="s">
        <v>145</v>
      </c>
      <c r="P40" t="str">
        <f t="shared" si="0"/>
        <v>2341-01</v>
      </c>
    </row>
    <row r="41" spans="1:16" x14ac:dyDescent="0.25">
      <c r="A41" s="20" t="s">
        <v>18</v>
      </c>
      <c r="B41" t="str">
        <f>+VLOOKUP(A41,Tabla1[],2,FALSE)</f>
        <v>PRODUCTOS MEDICINALES PARA USO HUMANO</v>
      </c>
      <c r="D41" s="15" t="s">
        <v>102</v>
      </c>
      <c r="E41" s="11" t="s">
        <v>107</v>
      </c>
      <c r="G41" s="3" t="s">
        <v>21</v>
      </c>
      <c r="H41" t="str">
        <f>+VLOOKUP(G41,Tabla1[],2,FALSE)</f>
        <v>EQUIPO MEDICOS Y DE LABORATORIO</v>
      </c>
      <c r="L41" s="13" t="s">
        <v>13</v>
      </c>
      <c r="M41" t="str">
        <f>+VLOOKUP(L41,Tabla1[],2,FALSE)</f>
        <v>UTILES MENORES MEDICOS-QUIRURGICOS</v>
      </c>
      <c r="N41" s="8" t="s">
        <v>150</v>
      </c>
      <c r="O41" s="8" t="s">
        <v>145</v>
      </c>
      <c r="P41" t="str">
        <f t="shared" si="0"/>
        <v>2393-01</v>
      </c>
    </row>
    <row r="42" spans="1:16" x14ac:dyDescent="0.25">
      <c r="A42" s="20" t="s">
        <v>18</v>
      </c>
      <c r="B42" t="str">
        <f>+VLOOKUP(A42,Tabla1[],2,FALSE)</f>
        <v>PRODUCTOS MEDICINALES PARA USO HUMANO</v>
      </c>
      <c r="D42" s="14" t="s">
        <v>108</v>
      </c>
      <c r="E42" s="3" t="s">
        <v>125</v>
      </c>
      <c r="G42" s="3" t="s">
        <v>17</v>
      </c>
      <c r="H42" t="str">
        <f>+VLOOKUP(G42,Tabla1[],2,FALSE)</f>
        <v>PRODUCTOS ELECTRICOS AFINES}</v>
      </c>
      <c r="L42" s="13" t="s">
        <v>37</v>
      </c>
      <c r="M42" t="str">
        <f>+VLOOKUP(L42,Tabla1[],2,FALSE)</f>
        <v>FLETE</v>
      </c>
      <c r="N42" s="8" t="s">
        <v>159</v>
      </c>
      <c r="O42" s="8" t="s">
        <v>145</v>
      </c>
      <c r="P42" t="str">
        <f t="shared" si="0"/>
        <v>2242-01</v>
      </c>
    </row>
    <row r="43" spans="1:16" x14ac:dyDescent="0.25">
      <c r="A43" s="20" t="s">
        <v>24</v>
      </c>
      <c r="B43" t="str">
        <f>+VLOOKUP(A43,Tabla1[],2,FALSE)</f>
        <v>ALIMENTOS Y BEBIDA PARA PERSONA</v>
      </c>
      <c r="D43" s="3" t="s">
        <v>98</v>
      </c>
      <c r="E43" t="s">
        <v>126</v>
      </c>
      <c r="G43" s="3" t="s">
        <v>108</v>
      </c>
      <c r="H43" t="str">
        <f>+VLOOKUP(G43,Tabla1[],2,FALSE)</f>
        <v>Productos metálicos</v>
      </c>
      <c r="L43" s="13" t="s">
        <v>37</v>
      </c>
      <c r="M43" t="str">
        <f>+VLOOKUP(L43,Tabla1[],2,FALSE)</f>
        <v>FLETE</v>
      </c>
      <c r="N43" s="8" t="s">
        <v>159</v>
      </c>
      <c r="O43" s="8" t="s">
        <v>145</v>
      </c>
      <c r="P43" t="str">
        <f t="shared" si="0"/>
        <v>2242-01</v>
      </c>
    </row>
    <row r="44" spans="1:16" x14ac:dyDescent="0.25">
      <c r="A44" s="20" t="s">
        <v>24</v>
      </c>
      <c r="B44" t="str">
        <f>+VLOOKUP(A44,Tabla1[],2,FALSE)</f>
        <v>ALIMENTOS Y BEBIDA PARA PERSONA</v>
      </c>
      <c r="D44" s="3" t="s">
        <v>109</v>
      </c>
      <c r="E44" t="s">
        <v>127</v>
      </c>
      <c r="G44" s="3" t="s">
        <v>24</v>
      </c>
      <c r="H44" t="str">
        <f>+VLOOKUP(G44,Tabla1[],2,FALSE)</f>
        <v>ALIMENTOS Y BEBIDA PARA PERSONA</v>
      </c>
      <c r="L44" s="13" t="s">
        <v>12</v>
      </c>
      <c r="M44" t="str">
        <f>+VLOOKUP(L44,Tabla1[],2,FALSE)</f>
        <v>UTILES Y MATERIALES DE OFICINA E INFORMATICA</v>
      </c>
      <c r="N44" s="8" t="s">
        <v>151</v>
      </c>
      <c r="O44" s="8" t="s">
        <v>145</v>
      </c>
      <c r="P44" t="str">
        <f t="shared" si="0"/>
        <v>2392-01</v>
      </c>
    </row>
    <row r="45" spans="1:16" x14ac:dyDescent="0.25">
      <c r="A45" s="23" t="s">
        <v>101</v>
      </c>
      <c r="B45" t="str">
        <f>+VLOOKUP(A45,Tabla1[],2,FALSE)</f>
        <v>EQUIPOS DE SEGURIDAD</v>
      </c>
      <c r="D45" s="3" t="s">
        <v>105</v>
      </c>
      <c r="E45" t="s">
        <v>128</v>
      </c>
      <c r="G45" s="3" t="s">
        <v>30</v>
      </c>
      <c r="H45" t="str">
        <f>+VLOOKUP(G45,Tabla1[],2,FALSE)</f>
        <v>ARTICULOS PLASTICOS</v>
      </c>
      <c r="L45" s="13" t="s">
        <v>11</v>
      </c>
      <c r="M45" t="str">
        <f>+VLOOKUP(L45,Tabla1[],2,FALSE)</f>
        <v>MATERIAL PARA LIMPIEZA</v>
      </c>
      <c r="N45" s="8" t="s">
        <v>160</v>
      </c>
      <c r="O45" s="8" t="s">
        <v>145</v>
      </c>
      <c r="P45" t="str">
        <f t="shared" si="0"/>
        <v>2391-01</v>
      </c>
    </row>
    <row r="46" spans="1:16" x14ac:dyDescent="0.25">
      <c r="A46" s="20" t="s">
        <v>13</v>
      </c>
      <c r="B46" t="str">
        <f>+VLOOKUP(A46,Tabla1[],2,FALSE)</f>
        <v>UTILES MENORES MEDICOS-QUIRURGICOS</v>
      </c>
      <c r="D46" s="3" t="s">
        <v>99</v>
      </c>
      <c r="E46" t="s">
        <v>129</v>
      </c>
      <c r="G46" s="3" t="s">
        <v>10</v>
      </c>
      <c r="H46" t="str">
        <f>+VLOOKUP(G46,Tabla1[],2,FALSE)</f>
        <v>PRODUCTOR Y UTILES VARIOS NO IDENTIFICADOS</v>
      </c>
      <c r="L46" s="13" t="s">
        <v>24</v>
      </c>
      <c r="M46" t="str">
        <f>+VLOOKUP(L46,Tabla1[],2,FALSE)</f>
        <v>ALIMENTOS Y BEBIDA PARA PERSONA</v>
      </c>
      <c r="N46" s="8" t="s">
        <v>144</v>
      </c>
      <c r="O46" s="8" t="s">
        <v>145</v>
      </c>
      <c r="P46" t="str">
        <f t="shared" si="0"/>
        <v>2311-01</v>
      </c>
    </row>
    <row r="47" spans="1:16" x14ac:dyDescent="0.25">
      <c r="A47" s="20" t="s">
        <v>24</v>
      </c>
      <c r="B47" t="str">
        <f>+VLOOKUP(A47,Tabla1[],2,FALSE)</f>
        <v>ALIMENTOS Y BEBIDA PARA PERSONA</v>
      </c>
      <c r="D47" s="3" t="s">
        <v>110</v>
      </c>
      <c r="E47" t="s">
        <v>130</v>
      </c>
      <c r="G47" s="3" t="s">
        <v>98</v>
      </c>
      <c r="H47" t="str">
        <f>+VLOOKUP(G47,Tabla1[],2,FALSE)</f>
        <v>SISTEMAS Y EQUIPOS DE CLIMATIZACIÓN</v>
      </c>
      <c r="L47" s="13" t="s">
        <v>24</v>
      </c>
      <c r="M47" t="str">
        <f>+VLOOKUP(L47,Tabla1[],2,FALSE)</f>
        <v>ALIMENTOS Y BEBIDA PARA PERSONA</v>
      </c>
      <c r="N47" s="8" t="s">
        <v>144</v>
      </c>
      <c r="O47" s="8" t="s">
        <v>145</v>
      </c>
      <c r="P47" t="str">
        <f t="shared" si="0"/>
        <v>2311-01</v>
      </c>
    </row>
    <row r="48" spans="1:16" x14ac:dyDescent="0.25">
      <c r="A48" s="20" t="s">
        <v>24</v>
      </c>
      <c r="B48" t="str">
        <f>+VLOOKUP(A48,Tabla1[],2,FALSE)</f>
        <v>ALIMENTOS Y BEBIDA PARA PERSONA</v>
      </c>
      <c r="D48" s="3" t="s">
        <v>97</v>
      </c>
      <c r="E48" t="s">
        <v>131</v>
      </c>
      <c r="G48" s="3" t="s">
        <v>10</v>
      </c>
      <c r="H48" t="str">
        <f>+VLOOKUP(G48,Tabla1[],2,FALSE)</f>
        <v>PRODUCTOR Y UTILES VARIOS NO IDENTIFICADOS</v>
      </c>
      <c r="L48" s="13" t="s">
        <v>24</v>
      </c>
      <c r="M48" t="str">
        <f>+VLOOKUP(L48,Tabla1[],2,FALSE)</f>
        <v>ALIMENTOS Y BEBIDA PARA PERSONA</v>
      </c>
      <c r="N48" s="8" t="s">
        <v>144</v>
      </c>
      <c r="O48" s="8" t="s">
        <v>145</v>
      </c>
      <c r="P48" t="str">
        <f t="shared" si="0"/>
        <v>2311-01</v>
      </c>
    </row>
    <row r="49" spans="1:16" x14ac:dyDescent="0.25">
      <c r="A49" s="20" t="s">
        <v>24</v>
      </c>
      <c r="B49" t="str">
        <f>+VLOOKUP(A49,Tabla1[],2,FALSE)</f>
        <v>ALIMENTOS Y BEBIDA PARA PERSONA</v>
      </c>
      <c r="D49" s="3" t="s">
        <v>111</v>
      </c>
      <c r="E49" t="s">
        <v>132</v>
      </c>
      <c r="G49" s="3" t="s">
        <v>41</v>
      </c>
      <c r="H49" t="str">
        <f>+VLOOKUP(G49,Tabla1[],2,FALSE)</f>
        <v>REPUESTOS</v>
      </c>
      <c r="L49" s="13" t="s">
        <v>24</v>
      </c>
      <c r="M49" t="str">
        <f>+VLOOKUP(L49,Tabla1[],2,FALSE)</f>
        <v>ALIMENTOS Y BEBIDA PARA PERSONA</v>
      </c>
      <c r="N49" s="8" t="s">
        <v>144</v>
      </c>
      <c r="O49" s="8" t="s">
        <v>145</v>
      </c>
      <c r="P49" t="str">
        <f t="shared" si="0"/>
        <v>2311-01</v>
      </c>
    </row>
    <row r="50" spans="1:16" x14ac:dyDescent="0.25">
      <c r="A50" s="20" t="s">
        <v>24</v>
      </c>
      <c r="B50" t="str">
        <f>+VLOOKUP(A50,Tabla1[],2,FALSE)</f>
        <v>ALIMENTOS Y BEBIDA PARA PERSONA</v>
      </c>
      <c r="D50" s="3" t="s">
        <v>112</v>
      </c>
      <c r="E50" t="s">
        <v>133</v>
      </c>
      <c r="G50" s="3" t="s">
        <v>12</v>
      </c>
      <c r="H50" t="str">
        <f>+VLOOKUP(G50,Tabla1[],2,FALSE)</f>
        <v>UTILES Y MATERIALES DE OFICINA E INFORMATICA</v>
      </c>
      <c r="L50" s="13" t="s">
        <v>24</v>
      </c>
      <c r="M50" t="str">
        <f>+VLOOKUP(L50,Tabla1[],2,FALSE)</f>
        <v>ALIMENTOS Y BEBIDA PARA PERSONA</v>
      </c>
      <c r="N50" s="8" t="s">
        <v>144</v>
      </c>
      <c r="O50" s="8" t="s">
        <v>145</v>
      </c>
      <c r="P50" t="str">
        <f t="shared" si="0"/>
        <v>2311-01</v>
      </c>
    </row>
    <row r="51" spans="1:16" x14ac:dyDescent="0.25">
      <c r="A51" s="20" t="s">
        <v>24</v>
      </c>
      <c r="B51" t="str">
        <f>+VLOOKUP(A51,Tabla1[],2,FALSE)</f>
        <v>ALIMENTOS Y BEBIDA PARA PERSONA</v>
      </c>
      <c r="D51" s="3" t="s">
        <v>113</v>
      </c>
      <c r="E51" t="s">
        <v>134</v>
      </c>
      <c r="G51" s="3" t="s">
        <v>24</v>
      </c>
      <c r="H51" t="str">
        <f>+VLOOKUP(G51,Tabla1[],2,FALSE)</f>
        <v>ALIMENTOS Y BEBIDA PARA PERSONA</v>
      </c>
      <c r="L51" s="13" t="s">
        <v>11</v>
      </c>
      <c r="M51" t="str">
        <f>+VLOOKUP(L51,Tabla1[],2,FALSE)</f>
        <v>MATERIAL PARA LIMPIEZA</v>
      </c>
      <c r="N51" s="8" t="s">
        <v>160</v>
      </c>
      <c r="O51" s="8" t="s">
        <v>145</v>
      </c>
      <c r="P51" t="str">
        <f t="shared" si="0"/>
        <v>2391-01</v>
      </c>
    </row>
    <row r="52" spans="1:16" x14ac:dyDescent="0.25">
      <c r="A52" s="20" t="s">
        <v>18</v>
      </c>
      <c r="B52" t="str">
        <f>+VLOOKUP(A52,Tabla1[],2,FALSE)</f>
        <v>PRODUCTOS MEDICINALES PARA USO HUMANO</v>
      </c>
      <c r="D52" s="3" t="s">
        <v>100</v>
      </c>
      <c r="E52" t="s">
        <v>135</v>
      </c>
      <c r="G52" s="3" t="s">
        <v>98</v>
      </c>
      <c r="H52" t="str">
        <f>+VLOOKUP(G52,Tabla1[],2,FALSE)</f>
        <v>SISTEMAS Y EQUIPOS DE CLIMATIZACIÓN</v>
      </c>
      <c r="L52" s="13" t="s">
        <v>11</v>
      </c>
      <c r="M52" t="str">
        <f>+VLOOKUP(L52,Tabla1[],2,FALSE)</f>
        <v>MATERIAL PARA LIMPIEZA</v>
      </c>
      <c r="N52" s="8" t="s">
        <v>160</v>
      </c>
      <c r="O52" s="8" t="s">
        <v>145</v>
      </c>
      <c r="P52" t="str">
        <f t="shared" si="0"/>
        <v>2391-01</v>
      </c>
    </row>
    <row r="53" spans="1:16" x14ac:dyDescent="0.25">
      <c r="A53" s="20" t="s">
        <v>13</v>
      </c>
      <c r="B53" t="str">
        <f>+VLOOKUP(A53,Tabla1[],2,FALSE)</f>
        <v>UTILES MENORES MEDICOS-QUIRURGICOS</v>
      </c>
      <c r="D53" s="3" t="s">
        <v>101</v>
      </c>
      <c r="E53" t="s">
        <v>136</v>
      </c>
      <c r="G53" s="3" t="s">
        <v>24</v>
      </c>
      <c r="H53" t="str">
        <f>+VLOOKUP(G53,Tabla1[],2,FALSE)</f>
        <v>ALIMENTOS Y BEBIDA PARA PERSONA</v>
      </c>
      <c r="L53" s="13" t="s">
        <v>11</v>
      </c>
      <c r="M53" t="str">
        <f>+VLOOKUP(L53,Tabla1[],2,FALSE)</f>
        <v>MATERIAL PARA LIMPIEZA</v>
      </c>
      <c r="N53" s="8" t="s">
        <v>160</v>
      </c>
      <c r="O53" s="8" t="s">
        <v>145</v>
      </c>
      <c r="P53" t="str">
        <f t="shared" si="0"/>
        <v>2391-01</v>
      </c>
    </row>
    <row r="54" spans="1:16" x14ac:dyDescent="0.25">
      <c r="A54" s="20" t="s">
        <v>21</v>
      </c>
      <c r="B54" t="str">
        <f>+VLOOKUP(A54,Tabla1[],2,FALSE)</f>
        <v>EQUIPO MEDICOS Y DE LABORATORIO</v>
      </c>
      <c r="D54" s="3" t="s">
        <v>103</v>
      </c>
      <c r="E54" t="s">
        <v>137</v>
      </c>
      <c r="G54" s="3" t="s">
        <v>30</v>
      </c>
      <c r="H54" t="str">
        <f>+VLOOKUP(G54,Tabla1[],2,FALSE)</f>
        <v>ARTICULOS PLASTICOS</v>
      </c>
      <c r="L54" s="13" t="s">
        <v>24</v>
      </c>
      <c r="M54" t="str">
        <f>+VLOOKUP(L54,Tabla1[],2,FALSE)</f>
        <v>ALIMENTOS Y BEBIDA PARA PERSONA</v>
      </c>
      <c r="N54" s="8" t="s">
        <v>144</v>
      </c>
      <c r="O54" s="8" t="s">
        <v>145</v>
      </c>
      <c r="P54" t="str">
        <f t="shared" si="0"/>
        <v>2311-01</v>
      </c>
    </row>
    <row r="55" spans="1:16" x14ac:dyDescent="0.25">
      <c r="A55" s="20" t="s">
        <v>24</v>
      </c>
      <c r="B55" t="str">
        <f>+VLOOKUP(A55,Tabla1[],2,FALSE)</f>
        <v>ALIMENTOS Y BEBIDA PARA PERSONA</v>
      </c>
      <c r="D55" s="3" t="s">
        <v>104</v>
      </c>
      <c r="E55" t="s">
        <v>138</v>
      </c>
      <c r="G55" s="3" t="s">
        <v>11</v>
      </c>
      <c r="H55" t="str">
        <f>+VLOOKUP(G55,Tabla1[],2,FALSE)</f>
        <v>MATERIAL PARA LIMPIEZA</v>
      </c>
      <c r="L55" s="13" t="s">
        <v>12</v>
      </c>
      <c r="M55" t="str">
        <f>+VLOOKUP(L55,Tabla1[],2,FALSE)</f>
        <v>UTILES Y MATERIALES DE OFICINA E INFORMATICA</v>
      </c>
      <c r="N55" s="8" t="s">
        <v>151</v>
      </c>
      <c r="O55" s="8" t="s">
        <v>145</v>
      </c>
      <c r="P55" t="str">
        <f t="shared" si="0"/>
        <v>2392-01</v>
      </c>
    </row>
    <row r="56" spans="1:16" x14ac:dyDescent="0.25">
      <c r="A56" s="20" t="s">
        <v>42</v>
      </c>
      <c r="B56" t="str">
        <f>+VLOOKUP(A56,Tabla1[],2,FALSE)</f>
        <v>MANTENIMIENTO Y REPARACIONES MENORES EN EDIFICACIONES</v>
      </c>
      <c r="D56" s="3" t="s">
        <v>40</v>
      </c>
      <c r="E56" s="3" t="s">
        <v>88</v>
      </c>
      <c r="G56" s="3" t="s">
        <v>12</v>
      </c>
      <c r="H56" t="str">
        <f>+VLOOKUP(G56,Tabla1[],2,FALSE)</f>
        <v>UTILES Y MATERIALES DE OFICINA E INFORMATICA</v>
      </c>
      <c r="L56" s="13" t="s">
        <v>139</v>
      </c>
      <c r="M56" t="e">
        <f>+VLOOKUP(L56,Tabla1[],2,FALSE)</f>
        <v>#N/A</v>
      </c>
      <c r="N56" s="8" t="s">
        <v>161</v>
      </c>
      <c r="O56" s="8" t="s">
        <v>145</v>
      </c>
      <c r="P56" t="str">
        <f t="shared" si="0"/>
        <v>2334-01</v>
      </c>
    </row>
    <row r="57" spans="1:16" x14ac:dyDescent="0.25">
      <c r="A57" s="20" t="s">
        <v>21</v>
      </c>
      <c r="B57" t="str">
        <f>+VLOOKUP(A57,Tabla1[],2,FALSE)</f>
        <v>EQUIPO MEDICOS Y DE LABORATORIO</v>
      </c>
      <c r="G57" s="3" t="s">
        <v>11</v>
      </c>
      <c r="H57" t="str">
        <f>+VLOOKUP(G57,Tabla1[],2,FALSE)</f>
        <v>MATERIAL PARA LIMPIEZA</v>
      </c>
      <c r="L57" s="13" t="s">
        <v>11</v>
      </c>
      <c r="M57" t="str">
        <f>+VLOOKUP(L57,Tabla1[],2,FALSE)</f>
        <v>MATERIAL PARA LIMPIEZA</v>
      </c>
      <c r="N57" s="8" t="s">
        <v>160</v>
      </c>
      <c r="O57" s="8" t="s">
        <v>145</v>
      </c>
      <c r="P57" t="str">
        <f t="shared" si="0"/>
        <v>2391-01</v>
      </c>
    </row>
    <row r="58" spans="1:16" x14ac:dyDescent="0.25">
      <c r="A58" s="20" t="s">
        <v>35</v>
      </c>
      <c r="B58" t="str">
        <f>+VLOOKUP(A58,Tabla1[],2,FALSE)</f>
        <v>PRODUCTOS QUIMICO DE USO PERSONAL</v>
      </c>
      <c r="G58" s="3" t="s">
        <v>11</v>
      </c>
      <c r="H58" t="str">
        <f>+VLOOKUP(G58,Tabla1[],2,FALSE)</f>
        <v>MATERIAL PARA LIMPIEZA</v>
      </c>
      <c r="L58" s="13" t="s">
        <v>11</v>
      </c>
      <c r="M58" t="str">
        <f>+VLOOKUP(L58,Tabla1[],2,FALSE)</f>
        <v>MATERIAL PARA LIMPIEZA</v>
      </c>
      <c r="N58" s="8" t="s">
        <v>160</v>
      </c>
      <c r="O58" s="8" t="s">
        <v>145</v>
      </c>
      <c r="P58" t="str">
        <f t="shared" si="0"/>
        <v>2391-01</v>
      </c>
    </row>
    <row r="59" spans="1:16" x14ac:dyDescent="0.25">
      <c r="A59" s="20" t="s">
        <v>24</v>
      </c>
      <c r="B59" t="str">
        <f>+VLOOKUP(A59,Tabla1[],2,FALSE)</f>
        <v>ALIMENTOS Y BEBIDA PARA PERSONA</v>
      </c>
      <c r="G59" s="3" t="s">
        <v>24</v>
      </c>
      <c r="H59" t="str">
        <f>+VLOOKUP(G59,Tabla1[],2,FALSE)</f>
        <v>ALIMENTOS Y BEBIDA PARA PERSONA</v>
      </c>
      <c r="L59" s="13" t="s">
        <v>139</v>
      </c>
      <c r="M59" t="e">
        <f>+VLOOKUP(L59,Tabla1[],2,FALSE)</f>
        <v>#N/A</v>
      </c>
      <c r="N59" s="8" t="s">
        <v>161</v>
      </c>
      <c r="O59" s="8" t="s">
        <v>145</v>
      </c>
      <c r="P59" t="str">
        <f t="shared" si="0"/>
        <v>2334-01</v>
      </c>
    </row>
    <row r="60" spans="1:16" x14ac:dyDescent="0.25">
      <c r="A60" s="20" t="s">
        <v>24</v>
      </c>
      <c r="B60" t="str">
        <f>+VLOOKUP(A60,Tabla1[],2,FALSE)</f>
        <v>ALIMENTOS Y BEBIDA PARA PERSONA</v>
      </c>
      <c r="G60" s="3" t="s">
        <v>13</v>
      </c>
      <c r="H60" t="str">
        <f>+VLOOKUP(G60,Tabla1[],2,FALSE)</f>
        <v>UTILES MENORES MEDICOS-QUIRURGICOS</v>
      </c>
      <c r="L60" s="13" t="s">
        <v>140</v>
      </c>
      <c r="M60" t="e">
        <f>+VLOOKUP(L60,Tabla1[],2,FALSE)</f>
        <v>#N/A</v>
      </c>
      <c r="N60" s="8" t="s">
        <v>162</v>
      </c>
      <c r="O60" s="8" t="s">
        <v>145</v>
      </c>
      <c r="P60" t="str">
        <f t="shared" si="0"/>
        <v>2335-01</v>
      </c>
    </row>
    <row r="61" spans="1:16" x14ac:dyDescent="0.25">
      <c r="A61" s="20" t="s">
        <v>35</v>
      </c>
      <c r="B61" t="str">
        <f>+VLOOKUP(A61,Tabla1[],2,FALSE)</f>
        <v>PRODUCTOS QUIMICO DE USO PERSONAL</v>
      </c>
      <c r="G61" s="3" t="s">
        <v>18</v>
      </c>
      <c r="H61" t="str">
        <f>+VLOOKUP(G61,Tabla1[],2,FALSE)</f>
        <v>PRODUCTOS MEDICINALES PARA USO HUMANO</v>
      </c>
      <c r="L61" s="13" t="s">
        <v>10</v>
      </c>
      <c r="M61" t="str">
        <f>+VLOOKUP(L61,Tabla1[],2,FALSE)</f>
        <v>PRODUCTOR Y UTILES VARIOS NO IDENTIFICADOS</v>
      </c>
      <c r="N61" s="8" t="s">
        <v>163</v>
      </c>
      <c r="O61" s="8" t="s">
        <v>145</v>
      </c>
      <c r="P61" t="str">
        <f t="shared" si="0"/>
        <v>2399-01</v>
      </c>
    </row>
    <row r="62" spans="1:16" x14ac:dyDescent="0.25">
      <c r="A62" s="20" t="s">
        <v>105</v>
      </c>
      <c r="B62" t="str">
        <f>+VLOOKUP(A62,Tabla1[],2,FALSE)</f>
        <v>MUEBLES, EQUIPOS DE OFICINA Y ESTANTERÍA</v>
      </c>
      <c r="G62" s="3" t="s">
        <v>12</v>
      </c>
      <c r="H62" t="str">
        <f>+VLOOKUP(G62,Tabla1[],2,FALSE)</f>
        <v>UTILES Y MATERIALES DE OFICINA E INFORMATICA</v>
      </c>
      <c r="L62" s="13" t="s">
        <v>141</v>
      </c>
      <c r="M62" t="e">
        <f>+VLOOKUP(L62,Tabla1[],2,FALSE)</f>
        <v>#N/A</v>
      </c>
      <c r="N62" s="8" t="s">
        <v>164</v>
      </c>
      <c r="O62" s="8" t="s">
        <v>148</v>
      </c>
      <c r="P62" t="str">
        <f t="shared" si="0"/>
        <v>2385-03</v>
      </c>
    </row>
    <row r="63" spans="1:16" x14ac:dyDescent="0.25">
      <c r="A63" s="20" t="s">
        <v>102</v>
      </c>
      <c r="B63" t="str">
        <f>+VLOOKUP(A63,Tabla1[],2,FALSE)</f>
        <v>RECOLECCIÓN DE RESIDUOS SÓLIDOS</v>
      </c>
      <c r="G63" s="3" t="s">
        <v>24</v>
      </c>
      <c r="H63" t="str">
        <f>+VLOOKUP(G63,Tabla1[],2,FALSE)</f>
        <v>ALIMENTOS Y BEBIDA PARA PERSONA</v>
      </c>
      <c r="L63" s="13" t="s">
        <v>12</v>
      </c>
      <c r="M63" t="str">
        <f>+VLOOKUP(L63,Tabla1[],2,FALSE)</f>
        <v>UTILES Y MATERIALES DE OFICINA E INFORMATICA</v>
      </c>
      <c r="N63" s="8" t="s">
        <v>151</v>
      </c>
      <c r="O63" s="8" t="s">
        <v>145</v>
      </c>
      <c r="P63" t="str">
        <f t="shared" si="0"/>
        <v>2392-01</v>
      </c>
    </row>
    <row r="64" spans="1:16" x14ac:dyDescent="0.25">
      <c r="A64" s="20" t="s">
        <v>12</v>
      </c>
      <c r="B64" t="str">
        <f>+VLOOKUP(A64,Tabla1[],2,FALSE)</f>
        <v>UTILES Y MATERIALES DE OFICINA E INFORMATICA</v>
      </c>
      <c r="G64" s="3" t="s">
        <v>11</v>
      </c>
      <c r="H64" t="str">
        <f>+VLOOKUP(G64,Tabla1[],2,FALSE)</f>
        <v>MATERIAL PARA LIMPIEZA</v>
      </c>
      <c r="L64" s="13" t="s">
        <v>18</v>
      </c>
      <c r="M64" t="str">
        <f>+VLOOKUP(L64,Tabla1[],2,FALSE)</f>
        <v>PRODUCTOS MEDICINALES PARA USO HUMANO</v>
      </c>
      <c r="N64" s="8" t="s">
        <v>153</v>
      </c>
      <c r="O64" s="8" t="s">
        <v>145</v>
      </c>
      <c r="P64" t="str">
        <f t="shared" si="0"/>
        <v>2341-01</v>
      </c>
    </row>
    <row r="65" spans="1:16" x14ac:dyDescent="0.25">
      <c r="A65" s="20" t="s">
        <v>12</v>
      </c>
      <c r="B65" t="str">
        <f>+VLOOKUP(A65,Tabla1[],2,FALSE)</f>
        <v>UTILES Y MATERIALES DE OFICINA E INFORMATICA</v>
      </c>
      <c r="G65" s="3" t="s">
        <v>11</v>
      </c>
      <c r="H65" t="str">
        <f>+VLOOKUP(G65,Tabla1[],2,FALSE)</f>
        <v>MATERIAL PARA LIMPIEZA</v>
      </c>
      <c r="L65" s="13" t="s">
        <v>13</v>
      </c>
      <c r="M65" t="str">
        <f>+VLOOKUP(L65,Tabla1[],2,FALSE)</f>
        <v>UTILES MENORES MEDICOS-QUIRURGICOS</v>
      </c>
      <c r="N65" s="8" t="s">
        <v>150</v>
      </c>
      <c r="O65" s="8" t="s">
        <v>145</v>
      </c>
      <c r="P65" t="str">
        <f t="shared" si="0"/>
        <v>2393-01</v>
      </c>
    </row>
    <row r="66" spans="1:16" x14ac:dyDescent="0.25">
      <c r="A66" s="20" t="s">
        <v>105</v>
      </c>
      <c r="B66" t="str">
        <f>+VLOOKUP(A66,Tabla1[],2,FALSE)</f>
        <v>MUEBLES, EQUIPOS DE OFICINA Y ESTANTERÍA</v>
      </c>
      <c r="G66" s="3" t="s">
        <v>30</v>
      </c>
      <c r="H66" t="str">
        <f>+VLOOKUP(G66,Tabla1[],2,FALSE)</f>
        <v>ARTICULOS PLASTICOS</v>
      </c>
      <c r="L66" s="13" t="s">
        <v>13</v>
      </c>
      <c r="M66" t="str">
        <f>+VLOOKUP(L66,Tabla1[],2,FALSE)</f>
        <v>UTILES MENORES MEDICOS-QUIRURGICOS</v>
      </c>
      <c r="N66" s="8" t="s">
        <v>150</v>
      </c>
      <c r="O66" s="8" t="s">
        <v>145</v>
      </c>
      <c r="P66" t="str">
        <f t="shared" si="0"/>
        <v>2393-01</v>
      </c>
    </row>
    <row r="67" spans="1:16" x14ac:dyDescent="0.25">
      <c r="A67" s="20" t="s">
        <v>12</v>
      </c>
      <c r="B67" t="str">
        <f>+VLOOKUP(A67,Tabla1[],2,FALSE)</f>
        <v>UTILES Y MATERIALES DE OFICINA E INFORMATICA</v>
      </c>
      <c r="G67" s="3" t="s">
        <v>12</v>
      </c>
      <c r="H67" t="str">
        <f>+VLOOKUP(G67,Tabla1[],2,FALSE)</f>
        <v>UTILES Y MATERIALES DE OFICINA E INFORMATICA</v>
      </c>
      <c r="L67" s="13" t="s">
        <v>35</v>
      </c>
      <c r="M67" t="str">
        <f>+VLOOKUP(L67,Tabla1[],2,FALSE)</f>
        <v>PRODUCTOS QUIMICO DE USO PERSONAL</v>
      </c>
      <c r="N67" s="8" t="s">
        <v>142</v>
      </c>
      <c r="O67" s="8" t="s">
        <v>148</v>
      </c>
      <c r="P67" t="str">
        <f t="shared" si="0"/>
        <v>2372-03</v>
      </c>
    </row>
    <row r="68" spans="1:16" x14ac:dyDescent="0.25">
      <c r="A68" s="20" t="s">
        <v>187</v>
      </c>
      <c r="B68" t="e">
        <f>+VLOOKUP(A68,Tabla1[],2,FALSE)</f>
        <v>#N/A</v>
      </c>
      <c r="G68" s="3" t="s">
        <v>31</v>
      </c>
      <c r="H68" t="str">
        <f>+VLOOKUP(G68,Tabla1[],2,FALSE)</f>
        <v>HILADOS, FIBRAS Y TELAS</v>
      </c>
      <c r="L68" s="13" t="s">
        <v>13</v>
      </c>
      <c r="M68" t="str">
        <f>+VLOOKUP(L68,Tabla1[],2,FALSE)</f>
        <v>UTILES MENORES MEDICOS-QUIRURGICOS</v>
      </c>
      <c r="N68" s="8" t="s">
        <v>150</v>
      </c>
      <c r="O68" s="8" t="s">
        <v>145</v>
      </c>
      <c r="P68" t="str">
        <f t="shared" si="0"/>
        <v>2393-01</v>
      </c>
    </row>
    <row r="69" spans="1:16" x14ac:dyDescent="0.25">
      <c r="A69" s="20" t="s">
        <v>18</v>
      </c>
      <c r="B69" t="str">
        <f>+VLOOKUP(A69,Tabla1[],2,FALSE)</f>
        <v>PRODUCTOS MEDICINALES PARA USO HUMANO</v>
      </c>
      <c r="G69" s="3" t="s">
        <v>30</v>
      </c>
      <c r="H69" t="str">
        <f>+VLOOKUP(G69,Tabla1[],2,FALSE)</f>
        <v>ARTICULOS PLASTICOS</v>
      </c>
      <c r="L69" s="13" t="s">
        <v>35</v>
      </c>
      <c r="M69" t="str">
        <f>+VLOOKUP(L69,Tabla1[],2,FALSE)</f>
        <v>PRODUCTOS QUIMICO DE USO PERSONAL</v>
      </c>
      <c r="N69" s="8" t="s">
        <v>142</v>
      </c>
      <c r="O69" s="8" t="s">
        <v>148</v>
      </c>
      <c r="P69" t="str">
        <f t="shared" ref="P69:P95" si="1">+CONCATENATE(N69,"-",O69)</f>
        <v>2372-03</v>
      </c>
    </row>
    <row r="70" spans="1:16" x14ac:dyDescent="0.25">
      <c r="A70" s="20" t="s">
        <v>198</v>
      </c>
      <c r="B70" t="e">
        <f>+VLOOKUP(A70,Tabla1[],2,FALSE)</f>
        <v>#N/A</v>
      </c>
      <c r="G70" s="3" t="s">
        <v>30</v>
      </c>
      <c r="H70" t="str">
        <f>+VLOOKUP(G70,Tabla1[],2,FALSE)</f>
        <v>ARTICULOS PLASTICOS</v>
      </c>
      <c r="L70" s="13" t="s">
        <v>13</v>
      </c>
      <c r="M70" t="str">
        <f>+VLOOKUP(L70,Tabla1[],2,FALSE)</f>
        <v>UTILES MENORES MEDICOS-QUIRURGICOS</v>
      </c>
      <c r="N70" s="8" t="s">
        <v>150</v>
      </c>
      <c r="O70" s="8" t="s">
        <v>145</v>
      </c>
      <c r="P70" t="str">
        <f t="shared" si="1"/>
        <v>2393-01</v>
      </c>
    </row>
    <row r="71" spans="1:16" x14ac:dyDescent="0.25">
      <c r="A71" s="20" t="s">
        <v>180</v>
      </c>
      <c r="B71" t="e">
        <f>+VLOOKUP(A71,Tabla1[],2,FALSE)</f>
        <v>#N/A</v>
      </c>
      <c r="G71" s="3" t="s">
        <v>24</v>
      </c>
      <c r="H71" t="str">
        <f>+VLOOKUP(G71,Tabla1[],2,FALSE)</f>
        <v>ALIMENTOS Y BEBIDA PARA PERSONA</v>
      </c>
      <c r="L71" s="13" t="s">
        <v>13</v>
      </c>
      <c r="M71" t="str">
        <f>+VLOOKUP(L71,Tabla1[],2,FALSE)</f>
        <v>UTILES MENORES MEDICOS-QUIRURGICOS</v>
      </c>
      <c r="N71" s="8" t="s">
        <v>150</v>
      </c>
      <c r="O71" s="8" t="s">
        <v>145</v>
      </c>
      <c r="P71" t="str">
        <f t="shared" si="1"/>
        <v>2393-01</v>
      </c>
    </row>
    <row r="72" spans="1:16" x14ac:dyDescent="0.25">
      <c r="A72" s="20" t="s">
        <v>37</v>
      </c>
      <c r="B72" t="str">
        <f>+VLOOKUP(A72,Tabla1[],2,FALSE)</f>
        <v>FLETE</v>
      </c>
      <c r="G72" s="3" t="s">
        <v>12</v>
      </c>
      <c r="H72" t="str">
        <f>+VLOOKUP(G72,Tabla1[],2,FALSE)</f>
        <v>UTILES Y MATERIALES DE OFICINA E INFORMATICA</v>
      </c>
      <c r="L72" s="13" t="s">
        <v>13</v>
      </c>
      <c r="M72" t="str">
        <f>+VLOOKUP(L72,Tabla1[],2,FALSE)</f>
        <v>UTILES MENORES MEDICOS-QUIRURGICOS</v>
      </c>
      <c r="N72" s="8" t="s">
        <v>150</v>
      </c>
      <c r="O72" s="8" t="s">
        <v>145</v>
      </c>
      <c r="P72" t="str">
        <f t="shared" si="1"/>
        <v>2393-01</v>
      </c>
    </row>
    <row r="73" spans="1:16" x14ac:dyDescent="0.25">
      <c r="A73" s="20" t="s">
        <v>13</v>
      </c>
      <c r="B73" t="str">
        <f>+VLOOKUP(A73,Tabla1[],2,FALSE)</f>
        <v>UTILES MENORES MEDICOS-QUIRURGICOS</v>
      </c>
      <c r="G73" s="3" t="s">
        <v>12</v>
      </c>
      <c r="H73" t="str">
        <f>+VLOOKUP(G73,Tabla1[],2,FALSE)</f>
        <v>UTILES Y MATERIALES DE OFICINA E INFORMATICA</v>
      </c>
      <c r="L73" s="13" t="s">
        <v>21</v>
      </c>
      <c r="M73" t="str">
        <f>+VLOOKUP(L73,Tabla1[],2,FALSE)</f>
        <v>EQUIPO MEDICOS Y DE LABORATORIO</v>
      </c>
      <c r="N73" s="8" t="s">
        <v>146</v>
      </c>
      <c r="O73" s="8" t="s">
        <v>145</v>
      </c>
      <c r="P73" t="str">
        <f t="shared" si="1"/>
        <v>2631-01</v>
      </c>
    </row>
    <row r="74" spans="1:16" x14ac:dyDescent="0.25">
      <c r="A74" s="20" t="s">
        <v>24</v>
      </c>
      <c r="B74" t="str">
        <f>+VLOOKUP(A74,Tabla1[],2,FALSE)</f>
        <v>ALIMENTOS Y BEBIDA PARA PERSONA</v>
      </c>
      <c r="G74" s="3" t="s">
        <v>24</v>
      </c>
      <c r="H74" t="str">
        <f>+VLOOKUP(G74,Tabla1[],2,FALSE)</f>
        <v>ALIMENTOS Y BEBIDA PARA PERSONA</v>
      </c>
      <c r="L74" s="13" t="s">
        <v>13</v>
      </c>
      <c r="M74" t="str">
        <f>+VLOOKUP(L74,Tabla1[],2,FALSE)</f>
        <v>UTILES MENORES MEDICOS-QUIRURGICOS</v>
      </c>
      <c r="N74" s="8" t="s">
        <v>150</v>
      </c>
      <c r="O74" s="8" t="s">
        <v>145</v>
      </c>
      <c r="P74" t="str">
        <f t="shared" si="1"/>
        <v>2393-01</v>
      </c>
    </row>
    <row r="75" spans="1:16" x14ac:dyDescent="0.25">
      <c r="A75" s="20" t="s">
        <v>24</v>
      </c>
      <c r="B75" t="str">
        <f>+VLOOKUP(A75,Tabla1[],2,FALSE)</f>
        <v>ALIMENTOS Y BEBIDA PARA PERSONA</v>
      </c>
      <c r="G75" s="3" t="s">
        <v>33</v>
      </c>
      <c r="H75" t="str">
        <f>+VLOOKUP(G75,Tabla1[],2,FALSE)</f>
        <v>PRODUCTO DE PAPEL Y CARBON</v>
      </c>
      <c r="L75" s="13" t="s">
        <v>18</v>
      </c>
      <c r="M75" t="str">
        <f>+VLOOKUP(L75,Tabla1[],2,FALSE)</f>
        <v>PRODUCTOS MEDICINALES PARA USO HUMANO</v>
      </c>
      <c r="N75" s="8" t="s">
        <v>153</v>
      </c>
      <c r="O75" s="8" t="s">
        <v>145</v>
      </c>
      <c r="P75" t="str">
        <f t="shared" si="1"/>
        <v>2341-01</v>
      </c>
    </row>
    <row r="76" spans="1:16" x14ac:dyDescent="0.25">
      <c r="A76" s="20" t="s">
        <v>13</v>
      </c>
      <c r="B76" t="str">
        <f>+VLOOKUP(A76,Tabla1[],2,FALSE)</f>
        <v>UTILES MENORES MEDICOS-QUIRURGICOS</v>
      </c>
      <c r="G76" s="3" t="s">
        <v>33</v>
      </c>
      <c r="H76" t="str">
        <f>+VLOOKUP(G76,Tabla1[],2,FALSE)</f>
        <v>PRODUCTO DE PAPEL Y CARBON</v>
      </c>
      <c r="L76" s="13" t="s">
        <v>13</v>
      </c>
      <c r="M76" t="str">
        <f>+VLOOKUP(L76,Tabla1[],2,FALSE)</f>
        <v>UTILES MENORES MEDICOS-QUIRURGICOS</v>
      </c>
      <c r="N76" s="8" t="s">
        <v>150</v>
      </c>
      <c r="O76" s="8" t="s">
        <v>145</v>
      </c>
      <c r="P76" t="str">
        <f t="shared" si="1"/>
        <v>2393-01</v>
      </c>
    </row>
    <row r="77" spans="1:16" x14ac:dyDescent="0.25">
      <c r="A77" s="20" t="s">
        <v>199</v>
      </c>
      <c r="B77" t="e">
        <f>+VLOOKUP(A77,Tabla1[],2,FALSE)</f>
        <v>#N/A</v>
      </c>
      <c r="G77" s="3" t="s">
        <v>109</v>
      </c>
      <c r="H77" t="str">
        <f>+VLOOKUP(G77,Tabla1[],2,FALSE)</f>
        <v/>
      </c>
      <c r="L77" s="13" t="s">
        <v>18</v>
      </c>
      <c r="M77" t="str">
        <f>+VLOOKUP(L77,Tabla1[],2,FALSE)</f>
        <v>PRODUCTOS MEDICINALES PARA USO HUMANO</v>
      </c>
      <c r="N77" s="8" t="s">
        <v>153</v>
      </c>
      <c r="O77" s="8" t="s">
        <v>145</v>
      </c>
      <c r="P77" t="str">
        <f t="shared" si="1"/>
        <v>2341-01</v>
      </c>
    </row>
    <row r="78" spans="1:16" x14ac:dyDescent="0.25">
      <c r="A78" s="20" t="s">
        <v>13</v>
      </c>
      <c r="B78" t="str">
        <f>+VLOOKUP(A78,Tabla1[],2,FALSE)</f>
        <v>UTILES MENORES MEDICOS-QUIRURGICOS</v>
      </c>
      <c r="G78" s="3" t="s">
        <v>41</v>
      </c>
      <c r="H78" t="str">
        <f>+VLOOKUP(G78,Tabla1[],2,FALSE)</f>
        <v>REPUESTOS</v>
      </c>
      <c r="L78" s="13" t="s">
        <v>18</v>
      </c>
      <c r="M78" t="str">
        <f>+VLOOKUP(L78,Tabla1[],2,FALSE)</f>
        <v>PRODUCTOS MEDICINALES PARA USO HUMANO</v>
      </c>
      <c r="N78" s="8" t="s">
        <v>153</v>
      </c>
      <c r="O78" s="8" t="s">
        <v>145</v>
      </c>
      <c r="P78" t="str">
        <f t="shared" si="1"/>
        <v>2341-01</v>
      </c>
    </row>
    <row r="79" spans="1:16" x14ac:dyDescent="0.25">
      <c r="A79" s="20" t="s">
        <v>42</v>
      </c>
      <c r="B79" t="str">
        <f>+VLOOKUP(A79,Tabla1[],2,FALSE)</f>
        <v>MANTENIMIENTO Y REPARACIONES MENORES EN EDIFICACIONES</v>
      </c>
      <c r="G79" s="3" t="s">
        <v>24</v>
      </c>
      <c r="H79" t="str">
        <f>+VLOOKUP(G79,Tabla1[],2,FALSE)</f>
        <v>ALIMENTOS Y BEBIDA PARA PERSONA</v>
      </c>
      <c r="L79" s="13" t="s">
        <v>18</v>
      </c>
      <c r="M79" t="str">
        <f>+VLOOKUP(L79,Tabla1[],2,FALSE)</f>
        <v>PRODUCTOS MEDICINALES PARA USO HUMANO</v>
      </c>
      <c r="N79" s="8" t="s">
        <v>153</v>
      </c>
      <c r="O79" s="8" t="s">
        <v>145</v>
      </c>
      <c r="P79" t="str">
        <f t="shared" si="1"/>
        <v>2341-01</v>
      </c>
    </row>
    <row r="80" spans="1:16" x14ac:dyDescent="0.25">
      <c r="A80" s="20" t="s">
        <v>11</v>
      </c>
      <c r="B80" t="str">
        <f>+VLOOKUP(A80,Tabla1[],2,FALSE)</f>
        <v>MATERIAL PARA LIMPIEZA</v>
      </c>
      <c r="G80" s="3" t="s">
        <v>30</v>
      </c>
      <c r="H80" t="str">
        <f>+VLOOKUP(G80,Tabla1[],2,FALSE)</f>
        <v>ARTICULOS PLASTICOS</v>
      </c>
      <c r="L80" s="13" t="s">
        <v>102</v>
      </c>
      <c r="M80" t="str">
        <f>+VLOOKUP(L80,Tabla1[],2,FALSE)</f>
        <v>RECOLECCIÓN DE RESIDUOS SÓLIDOS</v>
      </c>
      <c r="N80" s="8" t="s">
        <v>165</v>
      </c>
      <c r="O80" s="8" t="s">
        <v>145</v>
      </c>
      <c r="P80" t="str">
        <f t="shared" si="1"/>
        <v>2218-01</v>
      </c>
    </row>
    <row r="81" spans="1:16" x14ac:dyDescent="0.25">
      <c r="A81" s="20" t="s">
        <v>24</v>
      </c>
      <c r="B81" t="str">
        <f>+VLOOKUP(A81,Tabla1[],2,FALSE)</f>
        <v>ALIMENTOS Y BEBIDA PARA PERSONA</v>
      </c>
      <c r="G81" s="3" t="s">
        <v>11</v>
      </c>
      <c r="H81" t="str">
        <f>+VLOOKUP(G81,Tabla1[],2,FALSE)</f>
        <v>MATERIAL PARA LIMPIEZA</v>
      </c>
      <c r="L81" s="13" t="s">
        <v>32</v>
      </c>
      <c r="M81" t="str">
        <f>+VLOOKUP(L81,Tabla1[],2,FALSE)</f>
        <v>SERVICIO DE MANTENIMIENTO, REPARACION, DESMONTE E INSTALACION DE MAQUINAS Y EQUIPOS</v>
      </c>
      <c r="N81" s="8" t="s">
        <v>149</v>
      </c>
      <c r="O81" s="8" t="s">
        <v>166</v>
      </c>
      <c r="P81" t="str">
        <f t="shared" si="1"/>
        <v>2272-08</v>
      </c>
    </row>
    <row r="82" spans="1:16" x14ac:dyDescent="0.25">
      <c r="A82" s="20" t="s">
        <v>18</v>
      </c>
      <c r="B82" t="str">
        <f>+VLOOKUP(A82,Tabla1[],2,FALSE)</f>
        <v>PRODUCTOS MEDICINALES PARA USO HUMANO</v>
      </c>
      <c r="G82" s="3" t="s">
        <v>35</v>
      </c>
      <c r="H82" t="str">
        <f>+VLOOKUP(G82,Tabla1[],2,FALSE)</f>
        <v>PRODUCTOS QUIMICO DE USO PERSONAL</v>
      </c>
      <c r="L82" s="13" t="s">
        <v>24</v>
      </c>
      <c r="M82" t="str">
        <f>+VLOOKUP(L82,Tabla1[],2,FALSE)</f>
        <v>ALIMENTOS Y BEBIDA PARA PERSONA</v>
      </c>
      <c r="N82" s="8" t="s">
        <v>144</v>
      </c>
      <c r="O82" s="8" t="s">
        <v>145</v>
      </c>
      <c r="P82" t="str">
        <f t="shared" si="1"/>
        <v>2311-01</v>
      </c>
    </row>
    <row r="83" spans="1:16" x14ac:dyDescent="0.25">
      <c r="A83" s="20" t="s">
        <v>24</v>
      </c>
      <c r="B83" t="str">
        <f>+VLOOKUP(A83,Tabla1[],2,FALSE)</f>
        <v>ALIMENTOS Y BEBIDA PARA PERSONA</v>
      </c>
      <c r="G83" s="3" t="s">
        <v>18</v>
      </c>
      <c r="H83" t="str">
        <f>+VLOOKUP(G83,Tabla1[],2,FALSE)</f>
        <v>PRODUCTOS MEDICINALES PARA USO HUMANO</v>
      </c>
      <c r="L83" s="13" t="s">
        <v>34</v>
      </c>
      <c r="M83" t="str">
        <f>+VLOOKUP(L83,Tabla1[],2,FALSE)</f>
        <v>UTILES DE COCINA Y COMEDOR</v>
      </c>
      <c r="N83" s="8" t="s">
        <v>167</v>
      </c>
      <c r="O83" s="8" t="s">
        <v>145</v>
      </c>
      <c r="P83" t="str">
        <f t="shared" si="1"/>
        <v>2395-01</v>
      </c>
    </row>
    <row r="84" spans="1:16" x14ac:dyDescent="0.25">
      <c r="A84" s="20" t="s">
        <v>18</v>
      </c>
      <c r="B84" t="str">
        <f>+VLOOKUP(A84,Tabla1[],2,FALSE)</f>
        <v>PRODUCTOS MEDICINALES PARA USO HUMANO</v>
      </c>
      <c r="G84" s="3" t="s">
        <v>18</v>
      </c>
      <c r="H84" t="str">
        <f>+VLOOKUP(G84,Tabla1[],2,FALSE)</f>
        <v>PRODUCTOS MEDICINALES PARA USO HUMANO</v>
      </c>
      <c r="L84" s="13" t="s">
        <v>24</v>
      </c>
      <c r="M84" t="str">
        <f>+VLOOKUP(L84,Tabla1[],2,FALSE)</f>
        <v>ALIMENTOS Y BEBIDA PARA PERSONA</v>
      </c>
      <c r="N84" s="8" t="s">
        <v>144</v>
      </c>
      <c r="O84" s="8" t="s">
        <v>145</v>
      </c>
      <c r="P84" t="str">
        <f t="shared" si="1"/>
        <v>2311-01</v>
      </c>
    </row>
    <row r="85" spans="1:16" x14ac:dyDescent="0.25">
      <c r="A85" s="20" t="s">
        <v>18</v>
      </c>
      <c r="B85" t="str">
        <f>+VLOOKUP(A85,Tabla1[],2,FALSE)</f>
        <v>PRODUCTOS MEDICINALES PARA USO HUMANO</v>
      </c>
      <c r="G85" s="3" t="s">
        <v>18</v>
      </c>
      <c r="H85" t="str">
        <f>+VLOOKUP(G85,Tabla1[],2,FALSE)</f>
        <v>PRODUCTOS MEDICINALES PARA USO HUMANO</v>
      </c>
      <c r="L85" s="13" t="s">
        <v>24</v>
      </c>
      <c r="M85" t="str">
        <f>+VLOOKUP(L85,Tabla1[],2,FALSE)</f>
        <v>ALIMENTOS Y BEBIDA PARA PERSONA</v>
      </c>
      <c r="N85" s="8" t="s">
        <v>144</v>
      </c>
      <c r="O85" s="8" t="s">
        <v>145</v>
      </c>
      <c r="P85" t="str">
        <f t="shared" si="1"/>
        <v>2311-01</v>
      </c>
    </row>
    <row r="86" spans="1:16" x14ac:dyDescent="0.25">
      <c r="A86" s="20" t="s">
        <v>24</v>
      </c>
      <c r="B86" t="str">
        <f>+VLOOKUP(A86,Tabla1[],2,FALSE)</f>
        <v>ALIMENTOS Y BEBIDA PARA PERSONA</v>
      </c>
      <c r="G86" s="3" t="s">
        <v>18</v>
      </c>
      <c r="H86" t="str">
        <f>+VLOOKUP(G86,Tabla1[],2,FALSE)</f>
        <v>PRODUCTOS MEDICINALES PARA USO HUMANO</v>
      </c>
      <c r="L86" s="13" t="s">
        <v>24</v>
      </c>
      <c r="M86" t="str">
        <f>+VLOOKUP(L86,Tabla1[],2,FALSE)</f>
        <v>ALIMENTOS Y BEBIDA PARA PERSONA</v>
      </c>
      <c r="N86" s="8" t="s">
        <v>144</v>
      </c>
      <c r="O86" s="8" t="s">
        <v>145</v>
      </c>
      <c r="P86" t="str">
        <f t="shared" si="1"/>
        <v>2311-01</v>
      </c>
    </row>
    <row r="87" spans="1:16" x14ac:dyDescent="0.25">
      <c r="A87" s="20" t="s">
        <v>13</v>
      </c>
      <c r="B87" t="str">
        <f>+VLOOKUP(A87,Tabla1[],2,FALSE)</f>
        <v>UTILES MENORES MEDICOS-QUIRURGICOS</v>
      </c>
      <c r="G87" s="3" t="s">
        <v>13</v>
      </c>
      <c r="H87" t="str">
        <f>+VLOOKUP(G87,Tabla1[],2,FALSE)</f>
        <v>UTILES MENORES MEDICOS-QUIRURGICOS</v>
      </c>
      <c r="L87" s="13" t="s">
        <v>24</v>
      </c>
      <c r="M87" t="str">
        <f>+VLOOKUP(L87,Tabla1[],2,FALSE)</f>
        <v>ALIMENTOS Y BEBIDA PARA PERSONA</v>
      </c>
      <c r="N87" s="8" t="s">
        <v>144</v>
      </c>
      <c r="O87" s="8" t="s">
        <v>145</v>
      </c>
      <c r="P87" t="str">
        <f t="shared" si="1"/>
        <v>2311-01</v>
      </c>
    </row>
    <row r="88" spans="1:16" x14ac:dyDescent="0.25">
      <c r="A88" s="20" t="s">
        <v>12</v>
      </c>
      <c r="B88" t="str">
        <f>+VLOOKUP(A88,Tabla1[],2,FALSE)</f>
        <v>UTILES Y MATERIALES DE OFICINA E INFORMATICA</v>
      </c>
      <c r="G88" s="3" t="s">
        <v>11</v>
      </c>
      <c r="H88" t="str">
        <f>+VLOOKUP(G88,Tabla1[],2,FALSE)</f>
        <v>MATERIAL PARA LIMPIEZA</v>
      </c>
      <c r="L88" s="13" t="s">
        <v>21</v>
      </c>
      <c r="M88" t="str">
        <f>+VLOOKUP(L88,Tabla1[],2,FALSE)</f>
        <v>EQUIPO MEDICOS Y DE LABORATORIO</v>
      </c>
      <c r="N88" s="8" t="s">
        <v>146</v>
      </c>
      <c r="O88" s="8" t="s">
        <v>145</v>
      </c>
      <c r="P88" t="str">
        <f t="shared" si="1"/>
        <v>2631-01</v>
      </c>
    </row>
    <row r="89" spans="1:16" x14ac:dyDescent="0.25">
      <c r="A89" s="20" t="s">
        <v>24</v>
      </c>
      <c r="B89" t="str">
        <f>+VLOOKUP(A89,Tabla1[],2,FALSE)</f>
        <v>ALIMENTOS Y BEBIDA PARA PERSONA</v>
      </c>
      <c r="G89" s="3" t="s">
        <v>11</v>
      </c>
      <c r="H89" t="str">
        <f>+VLOOKUP(G89,Tabla1[],2,FALSE)</f>
        <v>MATERIAL PARA LIMPIEZA</v>
      </c>
      <c r="L89" s="13" t="s">
        <v>139</v>
      </c>
      <c r="M89" t="e">
        <f>+VLOOKUP(L89,Tabla1[],2,FALSE)</f>
        <v>#N/A</v>
      </c>
      <c r="N89" s="8" t="s">
        <v>161</v>
      </c>
      <c r="O89" s="8" t="s">
        <v>145</v>
      </c>
      <c r="P89" t="str">
        <f t="shared" si="1"/>
        <v>2334-01</v>
      </c>
    </row>
    <row r="90" spans="1:16" x14ac:dyDescent="0.25">
      <c r="A90" s="20" t="s">
        <v>13</v>
      </c>
      <c r="B90" t="str">
        <f>+VLOOKUP(A90,Tabla1[],2,FALSE)</f>
        <v>UTILES MENORES MEDICOS-QUIRURGICOS</v>
      </c>
      <c r="G90" s="3" t="s">
        <v>13</v>
      </c>
      <c r="H90" t="str">
        <f>+VLOOKUP(G90,Tabla1[],2,FALSE)</f>
        <v>UTILES MENORES MEDICOS-QUIRURGICOS</v>
      </c>
      <c r="L90" s="13" t="s">
        <v>14</v>
      </c>
      <c r="M90" t="str">
        <f>+VLOOKUP(L90,Tabla1[],2,FALSE)</f>
        <v>LIMPIEZA E HIGIENE</v>
      </c>
      <c r="N90" s="8" t="s">
        <v>147</v>
      </c>
      <c r="O90" s="8" t="s">
        <v>148</v>
      </c>
      <c r="P90" t="str">
        <f t="shared" si="1"/>
        <v>2285-03</v>
      </c>
    </row>
    <row r="91" spans="1:16" x14ac:dyDescent="0.25">
      <c r="A91" s="20" t="s">
        <v>34</v>
      </c>
      <c r="B91" t="str">
        <f>+VLOOKUP(A91,Tabla1[],2,FALSE)</f>
        <v>UTILES DE COCINA Y COMEDOR</v>
      </c>
      <c r="G91" s="3" t="s">
        <v>102</v>
      </c>
      <c r="H91" t="str">
        <f>+VLOOKUP(G91,Tabla1[],2,FALSE)</f>
        <v>RECOLECCIÓN DE RESIDUOS SÓLIDOS</v>
      </c>
      <c r="L91" s="13" t="s">
        <v>45</v>
      </c>
      <c r="M91" t="str">
        <f>+VLOOKUP(L91,Tabla1[],2,FALSE)</f>
        <v>MANTENIMIENTO Y REP DE ELEVADORES</v>
      </c>
      <c r="N91" s="8" t="s">
        <v>149</v>
      </c>
      <c r="O91" s="8" t="s">
        <v>143</v>
      </c>
      <c r="P91" t="str">
        <f t="shared" si="1"/>
        <v>2272-06</v>
      </c>
    </row>
    <row r="92" spans="1:16" x14ac:dyDescent="0.25">
      <c r="A92" s="20" t="s">
        <v>13</v>
      </c>
      <c r="B92" t="str">
        <f>+VLOOKUP(A92,Tabla1[],2,FALSE)</f>
        <v>UTILES MENORES MEDICOS-QUIRURGICOS</v>
      </c>
      <c r="G92" s="3" t="s">
        <v>31</v>
      </c>
      <c r="H92" t="str">
        <f>+VLOOKUP(G92,Tabla1[],2,FALSE)</f>
        <v>HILADOS, FIBRAS Y TELAS</v>
      </c>
      <c r="L92" s="13" t="s">
        <v>24</v>
      </c>
      <c r="M92" t="str">
        <f>+VLOOKUP(L92,Tabla1[],2,FALSE)</f>
        <v>ALIMENTOS Y BEBIDA PARA PERSONA</v>
      </c>
      <c r="N92" s="8" t="s">
        <v>144</v>
      </c>
      <c r="O92" s="8" t="s">
        <v>145</v>
      </c>
      <c r="P92" t="str">
        <f t="shared" si="1"/>
        <v>2311-01</v>
      </c>
    </row>
    <row r="93" spans="1:16" x14ac:dyDescent="0.25">
      <c r="A93" s="20" t="s">
        <v>13</v>
      </c>
      <c r="B93" t="str">
        <f>+VLOOKUP(A93,Tabla1[],2,FALSE)</f>
        <v>UTILES MENORES MEDICOS-QUIRURGICOS</v>
      </c>
      <c r="G93" s="3" t="s">
        <v>13</v>
      </c>
      <c r="H93" t="str">
        <f>+VLOOKUP(G93,Tabla1[],2,FALSE)</f>
        <v>UTILES MENORES MEDICOS-QUIRURGICOS</v>
      </c>
      <c r="L93" s="13" t="s">
        <v>12</v>
      </c>
      <c r="M93" t="str">
        <f>+VLOOKUP(L93,Tabla1[],2,FALSE)</f>
        <v>UTILES Y MATERIALES DE OFICINA E INFORMATICA</v>
      </c>
      <c r="N93" s="8" t="s">
        <v>151</v>
      </c>
      <c r="O93" s="8" t="s">
        <v>145</v>
      </c>
      <c r="P93" t="str">
        <f t="shared" si="1"/>
        <v>2392-01</v>
      </c>
    </row>
    <row r="94" spans="1:16" x14ac:dyDescent="0.25">
      <c r="A94" s="24" t="s">
        <v>24</v>
      </c>
      <c r="B94" t="str">
        <f>+VLOOKUP(A94,Tabla1[],2,FALSE)</f>
        <v>ALIMENTOS Y BEBIDA PARA PERSONA</v>
      </c>
      <c r="G94" s="3" t="s">
        <v>35</v>
      </c>
      <c r="H94" t="str">
        <f>+VLOOKUP(G94,Tabla1[],2,FALSE)</f>
        <v>PRODUCTOS QUIMICO DE USO PERSONAL</v>
      </c>
      <c r="L94" s="13" t="s">
        <v>30</v>
      </c>
      <c r="M94" t="str">
        <f>+VLOOKUP(L94,Tabla1[],2,FALSE)</f>
        <v>ARTICULOS PLASTICOS</v>
      </c>
      <c r="N94" s="8" t="s">
        <v>168</v>
      </c>
      <c r="O94" s="8" t="s">
        <v>145</v>
      </c>
      <c r="P94" t="str">
        <f t="shared" si="1"/>
        <v>2355-01</v>
      </c>
    </row>
    <row r="95" spans="1:16" x14ac:dyDescent="0.25">
      <c r="A95" s="20" t="s">
        <v>13</v>
      </c>
      <c r="B95" t="str">
        <f>+VLOOKUP(A95,Tabla1[],2,FALSE)</f>
        <v>UTILES MENORES MEDICOS-QUIRURGICOS</v>
      </c>
      <c r="G95" s="3" t="s">
        <v>105</v>
      </c>
      <c r="H95" t="str">
        <f>+VLOOKUP(G95,Tabla1[],2,FALSE)</f>
        <v>MUEBLES, EQUIPOS DE OFICINA Y ESTANTERÍA</v>
      </c>
      <c r="L95" s="13" t="s">
        <v>30</v>
      </c>
      <c r="M95" t="str">
        <f>+VLOOKUP(L95,Tabla1[],2,FALSE)</f>
        <v>ARTICULOS PLASTICOS</v>
      </c>
      <c r="N95" s="8" t="s">
        <v>168</v>
      </c>
      <c r="O95" s="8" t="s">
        <v>145</v>
      </c>
      <c r="P95" t="str">
        <f t="shared" si="1"/>
        <v>2355-01</v>
      </c>
    </row>
    <row r="96" spans="1:16" x14ac:dyDescent="0.25">
      <c r="A96" s="28" t="s">
        <v>20</v>
      </c>
      <c r="B96" t="str">
        <f>+VLOOKUP(A96,Tabla1[],2,FALSE)</f>
        <v>MANTENIMIENTO Y REPARACION DE EQUIPOS MEDICOS SANITARIOS Y DE LABORATORIO</v>
      </c>
      <c r="G96" s="3" t="s">
        <v>105</v>
      </c>
      <c r="H96" t="str">
        <f>+VLOOKUP(G96,Tabla1[],2,FALSE)</f>
        <v>MUEBLES, EQUIPOS DE OFICINA Y ESTANTERÍA</v>
      </c>
    </row>
    <row r="97" spans="1:8" x14ac:dyDescent="0.25">
      <c r="A97" s="20" t="s">
        <v>104</v>
      </c>
      <c r="B97" t="str">
        <f>+VLOOKUP(A97,Tabla1[],2,FALSE)</f>
        <v>ELECTRODOMÉSTICOS</v>
      </c>
      <c r="G97" s="3" t="s">
        <v>21</v>
      </c>
      <c r="H97" t="str">
        <f>+VLOOKUP(G97,Tabla1[],2,FALSE)</f>
        <v>EQUIPO MEDICOS Y DE LABORATORIO</v>
      </c>
    </row>
    <row r="98" spans="1:8" x14ac:dyDescent="0.25">
      <c r="A98" s="20" t="s">
        <v>24</v>
      </c>
      <c r="B98" t="str">
        <f>+VLOOKUP(A98,Tabla1[],2,FALSE)</f>
        <v>ALIMENTOS Y BEBIDA PARA PERSONA</v>
      </c>
      <c r="G98" s="3" t="s">
        <v>26</v>
      </c>
      <c r="H98" t="str">
        <f>+VLOOKUP(G98,Tabla1[],2,FALSE)</f>
        <v>SERVICIOS DE INFORMÁTICA Y SISTEMAS COMPUTARIZADOS</v>
      </c>
    </row>
    <row r="99" spans="1:8" x14ac:dyDescent="0.25">
      <c r="A99" s="20" t="s">
        <v>24</v>
      </c>
      <c r="B99" t="str">
        <f>+VLOOKUP(A99,Tabla1[],2,FALSE)</f>
        <v>ALIMENTOS Y BEBIDA PARA PERSONA</v>
      </c>
      <c r="G99" s="3" t="s">
        <v>26</v>
      </c>
      <c r="H99" t="str">
        <f>+VLOOKUP(G99,Tabla1[],2,FALSE)</f>
        <v>SERVICIOS DE INFORMÁTICA Y SISTEMAS COMPUTARIZADOS</v>
      </c>
    </row>
    <row r="100" spans="1:8" x14ac:dyDescent="0.25">
      <c r="A100" s="20" t="s">
        <v>200</v>
      </c>
      <c r="B100" t="e">
        <f>+VLOOKUP(A100,Tabla1[],2,FALSE)</f>
        <v>#N/A</v>
      </c>
      <c r="G100" s="3" t="s">
        <v>35</v>
      </c>
      <c r="H100" t="str">
        <f>+VLOOKUP(G100,Tabla1[],2,FALSE)</f>
        <v>PRODUCTOS QUIMICO DE USO PERSONAL</v>
      </c>
    </row>
    <row r="101" spans="1:8" x14ac:dyDescent="0.25">
      <c r="A101" s="20" t="s">
        <v>18</v>
      </c>
      <c r="B101" t="str">
        <f>+VLOOKUP(A101,Tabla1[],2,FALSE)</f>
        <v>PRODUCTOS MEDICINALES PARA USO HUMANO</v>
      </c>
      <c r="G101" s="3" t="s">
        <v>24</v>
      </c>
      <c r="H101" t="str">
        <f>+VLOOKUP(G101,Tabla1[],2,FALSE)</f>
        <v>ALIMENTOS Y BEBIDA PARA PERSONA</v>
      </c>
    </row>
    <row r="102" spans="1:8" x14ac:dyDescent="0.25">
      <c r="A102" s="20" t="s">
        <v>13</v>
      </c>
      <c r="B102" t="str">
        <f>+VLOOKUP(A102,Tabla1[],2,FALSE)</f>
        <v>UTILES MENORES MEDICOS-QUIRURGICOS</v>
      </c>
      <c r="G102" s="3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20" t="s">
        <v>12</v>
      </c>
      <c r="B103" t="str">
        <f>+VLOOKUP(A103,Tabla1[],2,FALSE)</f>
        <v>UTILES Y MATERIALES DE OFICINA E INFORMATICA</v>
      </c>
      <c r="G103" s="3" t="s">
        <v>13</v>
      </c>
      <c r="H103" t="str">
        <f>+VLOOKUP(G103,Tabla1[],2,FALSE)</f>
        <v>UTILES MENORES MEDICOS-QUIRURGICOS</v>
      </c>
    </row>
    <row r="104" spans="1:8" x14ac:dyDescent="0.25">
      <c r="A104" s="20" t="s">
        <v>24</v>
      </c>
      <c r="B104" t="str">
        <f>+VLOOKUP(A104,Tabla1[],2,FALSE)</f>
        <v>ALIMENTOS Y BEBIDA PARA PERSONA</v>
      </c>
      <c r="G104" s="3" t="s">
        <v>13</v>
      </c>
      <c r="H104" t="str">
        <f>+VLOOKUP(G104,Tabla1[],2,FALSE)</f>
        <v>UTILES MENORES MEDICOS-QUIRURGICOS</v>
      </c>
    </row>
    <row r="105" spans="1:8" x14ac:dyDescent="0.25">
      <c r="A105" s="20" t="s">
        <v>24</v>
      </c>
      <c r="B105" t="str">
        <f>+VLOOKUP(A105,Tabla1[],2,FALSE)</f>
        <v>ALIMENTOS Y BEBIDA PARA PERSONA</v>
      </c>
      <c r="G105" s="3" t="s">
        <v>13</v>
      </c>
      <c r="H105" t="str">
        <f>+VLOOKUP(G105,Tabla1[],2,FALSE)</f>
        <v>UTILES MENORES MEDICOS-QUIRURGICOS</v>
      </c>
    </row>
    <row r="106" spans="1:8" x14ac:dyDescent="0.25">
      <c r="A106" s="20" t="s">
        <v>13</v>
      </c>
      <c r="B106" t="str">
        <f>+VLOOKUP(A106,Tabla1[],2,FALSE)</f>
        <v>UTILES MENORES MEDICOS-QUIRURGICOS</v>
      </c>
      <c r="G106" s="3" t="s">
        <v>18</v>
      </c>
      <c r="H106" t="str">
        <f>+VLOOKUP(G106,Tabla1[],2,FALSE)</f>
        <v>PRODUCTOS MEDICINALES PARA USO HUMANO</v>
      </c>
    </row>
    <row r="107" spans="1:8" x14ac:dyDescent="0.25">
      <c r="A107" s="20" t="s">
        <v>13</v>
      </c>
      <c r="B107" t="str">
        <f>+VLOOKUP(A107,Tabla1[],2,FALSE)</f>
        <v>UTILES MENORES MEDICOS-QUIRURGICOS</v>
      </c>
      <c r="G107" s="3" t="s">
        <v>18</v>
      </c>
      <c r="H107" t="str">
        <f>+VLOOKUP(G107,Tabla1[],2,FALSE)</f>
        <v>PRODUCTOS MEDICINALES PARA USO HUMANO</v>
      </c>
    </row>
    <row r="108" spans="1:8" x14ac:dyDescent="0.25">
      <c r="A108" s="19" t="s">
        <v>18</v>
      </c>
      <c r="B108" t="str">
        <f>+VLOOKUP(A108,Tabla1[],2,FALSE)</f>
        <v>PRODUCTOS MEDICINALES PARA USO HUMANO</v>
      </c>
      <c r="G108" s="3" t="s">
        <v>18</v>
      </c>
      <c r="H108" t="str">
        <f>+VLOOKUP(G108,Tabla1[],2,FALSE)</f>
        <v>PRODUCTOS MEDICINALES PARA USO HUMANO</v>
      </c>
    </row>
    <row r="109" spans="1:8" x14ac:dyDescent="0.25">
      <c r="A109" s="20" t="s">
        <v>18</v>
      </c>
      <c r="B109" t="str">
        <f>+VLOOKUP(A109,Tabla1[],2,FALSE)</f>
        <v>PRODUCTOS MEDICINALES PARA USO HUMANO</v>
      </c>
      <c r="G109" s="3" t="s">
        <v>18</v>
      </c>
      <c r="H109" t="str">
        <f>+VLOOKUP(G109,Tabla1[],2,FALSE)</f>
        <v>PRODUCTOS MEDICINALES PARA USO HUMANO</v>
      </c>
    </row>
    <row r="110" spans="1:8" x14ac:dyDescent="0.25">
      <c r="A110" s="20" t="s">
        <v>13</v>
      </c>
      <c r="B110" t="str">
        <f>+VLOOKUP(A110,Tabla1[],2,FALSE)</f>
        <v>UTILES MENORES MEDICOS-QUIRURGICOS</v>
      </c>
      <c r="G110" s="3" t="s">
        <v>35</v>
      </c>
      <c r="H110" t="str">
        <f>+VLOOKUP(G110,Tabla1[],2,FALSE)</f>
        <v>PRODUCTOS QUIMICO DE USO PERSONAL</v>
      </c>
    </row>
    <row r="111" spans="1:8" x14ac:dyDescent="0.25">
      <c r="A111" s="20" t="s">
        <v>13</v>
      </c>
      <c r="B111" t="str">
        <f>+VLOOKUP(A111,Tabla1[],2,FALSE)</f>
        <v>UTILES MENORES MEDICOS-QUIRURGICOS</v>
      </c>
      <c r="G111" s="3" t="s">
        <v>11</v>
      </c>
      <c r="H111" t="str">
        <f>+VLOOKUP(G111,Tabla1[],2,FALSE)</f>
        <v>MATERIAL PARA LIMPIEZA</v>
      </c>
    </row>
    <row r="112" spans="1:8" x14ac:dyDescent="0.25">
      <c r="A112" s="20" t="s">
        <v>24</v>
      </c>
      <c r="B112" t="str">
        <f>+VLOOKUP(A112,Tabla1[],2,FALSE)</f>
        <v>ALIMENTOS Y BEBIDA PARA PERSONA</v>
      </c>
      <c r="G112" s="3" t="s">
        <v>21</v>
      </c>
      <c r="H112" t="str">
        <f>+VLOOKUP(G112,Tabla1[],2,FALSE)</f>
        <v>EQUIPO MEDICOS Y DE LABORATORIO</v>
      </c>
    </row>
    <row r="113" spans="1:8" x14ac:dyDescent="0.25">
      <c r="A113" s="20" t="s">
        <v>35</v>
      </c>
      <c r="B113" t="str">
        <f>+VLOOKUP(A113,Tabla1[],2,FALSE)</f>
        <v>PRODUCTOS QUIMICO DE USO PERSONAL</v>
      </c>
      <c r="G113" s="3" t="s">
        <v>24</v>
      </c>
      <c r="H113" t="str">
        <f>+VLOOKUP(G113,Tabla1[],2,FALSE)</f>
        <v>ALIMENTOS Y BEBIDA PARA PERSONA</v>
      </c>
    </row>
    <row r="114" spans="1:8" x14ac:dyDescent="0.25">
      <c r="A114" s="20" t="s">
        <v>35</v>
      </c>
      <c r="B114" t="str">
        <f>+VLOOKUP(A114,Tabla1[],2,FALSE)</f>
        <v>PRODUCTOS QUIMICO DE USO PERSONAL</v>
      </c>
      <c r="G114" s="3" t="s">
        <v>38</v>
      </c>
      <c r="H114" t="str">
        <f>+VLOOKUP(G114,Tabla1[],2,FALSE)</f>
        <v>GASOIL</v>
      </c>
    </row>
    <row r="115" spans="1:8" x14ac:dyDescent="0.25">
      <c r="A115" s="20" t="s">
        <v>11</v>
      </c>
      <c r="B115" t="str">
        <f>+VLOOKUP(A115,Tabla1[],2,FALSE)</f>
        <v>MATERIAL PARA LIMPIEZA</v>
      </c>
      <c r="G115" s="3" t="s">
        <v>38</v>
      </c>
      <c r="H115" t="str">
        <f>+VLOOKUP(G115,Tabla1[],2,FALSE)</f>
        <v>GASOIL</v>
      </c>
    </row>
    <row r="116" spans="1:8" x14ac:dyDescent="0.25">
      <c r="A116" s="20" t="s">
        <v>174</v>
      </c>
      <c r="B116" t="e">
        <f>+VLOOKUP(A116,Tabla1[],2,FALSE)</f>
        <v>#N/A</v>
      </c>
      <c r="G116" s="3" t="s">
        <v>10</v>
      </c>
      <c r="H116" t="str">
        <f>+VLOOKUP(G116,Tabla1[],2,FALSE)</f>
        <v>PRODUCTOR Y UTILES VARIOS NO IDENTIFICADOS</v>
      </c>
    </row>
    <row r="117" spans="1:8" x14ac:dyDescent="0.25">
      <c r="A117" s="20" t="s">
        <v>30</v>
      </c>
      <c r="B117" t="str">
        <f>+VLOOKUP(A117,Tabla1[],2,FALSE)</f>
        <v>ARTICULOS PLASTICOS</v>
      </c>
      <c r="G117" s="3" t="s">
        <v>72</v>
      </c>
      <c r="H117" t="e">
        <f>+VLOOKUP(G117,Tabla1[],2,FALSE)</f>
        <v>#N/A</v>
      </c>
    </row>
    <row r="118" spans="1:8" x14ac:dyDescent="0.25">
      <c r="A118" s="20" t="s">
        <v>13</v>
      </c>
      <c r="B118" t="str">
        <f>+VLOOKUP(A118,Tabla1[],2,FALSE)</f>
        <v>UTILES MENORES MEDICOS-QUIRURGICOS</v>
      </c>
      <c r="G118" s="3" t="s">
        <v>38</v>
      </c>
      <c r="H118" t="str">
        <f>+VLOOKUP(G118,Tabla1[],2,FALSE)</f>
        <v>GASOIL</v>
      </c>
    </row>
    <row r="119" spans="1:8" x14ac:dyDescent="0.25">
      <c r="A119" s="20" t="s">
        <v>18</v>
      </c>
      <c r="B119" t="str">
        <f>+VLOOKUP(A119,Tabla1[],2,FALSE)</f>
        <v>PRODUCTOS MEDICINALES PARA USO HUMANO</v>
      </c>
      <c r="G119" s="3" t="s">
        <v>38</v>
      </c>
      <c r="H119" t="str">
        <f>+VLOOKUP(G119,Tabla1[],2,FALSE)</f>
        <v>GASOIL</v>
      </c>
    </row>
    <row r="120" spans="1:8" x14ac:dyDescent="0.25">
      <c r="A120" s="20" t="s">
        <v>13</v>
      </c>
      <c r="B120" t="str">
        <f>+VLOOKUP(A120,Tabla1[],2,FALSE)</f>
        <v>UTILES MENORES MEDICOS-QUIRURGICOS</v>
      </c>
      <c r="G120" s="3" t="s">
        <v>13</v>
      </c>
      <c r="H120" t="str">
        <f>+VLOOKUP(G120,Tabla1[],2,FALSE)</f>
        <v>UTILES MENORES MEDICOS-QUIRURGICOS</v>
      </c>
    </row>
    <row r="121" spans="1:8" x14ac:dyDescent="0.25">
      <c r="A121" s="20" t="s">
        <v>13</v>
      </c>
      <c r="B121" t="str">
        <f>+VLOOKUP(A121,Tabla1[],2,FALSE)</f>
        <v>UTILES MENORES MEDICOS-QUIRURGICOS</v>
      </c>
      <c r="G121" s="3" t="s">
        <v>34</v>
      </c>
      <c r="H121" t="str">
        <f>+VLOOKUP(G121,Tabla1[],2,FALSE)</f>
        <v>UTILES DE COCINA Y COMEDOR</v>
      </c>
    </row>
    <row r="122" spans="1:8" x14ac:dyDescent="0.25">
      <c r="A122" s="20" t="s">
        <v>13</v>
      </c>
      <c r="B122" t="str">
        <f>+VLOOKUP(A122,Tabla1[],2,FALSE)</f>
        <v>UTILES MENORES MEDICOS-QUIRURGICOS</v>
      </c>
      <c r="G122" s="3" t="s">
        <v>34</v>
      </c>
      <c r="H122" t="str">
        <f>+VLOOKUP(G122,Tabla1[],2,FALSE)</f>
        <v>UTILES DE COCINA Y COMEDOR</v>
      </c>
    </row>
    <row r="123" spans="1:8" x14ac:dyDescent="0.25">
      <c r="A123" s="25" t="s">
        <v>13</v>
      </c>
      <c r="B123" t="str">
        <f>+VLOOKUP(A123,Tabla1[],2,FALSE)</f>
        <v>UTILES MENORES MEDICOS-QUIRURGICOS</v>
      </c>
      <c r="G123" s="3" t="s">
        <v>37</v>
      </c>
      <c r="H123" t="str">
        <f>+VLOOKUP(G123,Tabla1[],2,FALSE)</f>
        <v>FLETE</v>
      </c>
    </row>
    <row r="124" spans="1:8" x14ac:dyDescent="0.25">
      <c r="A124" s="20" t="s">
        <v>13</v>
      </c>
      <c r="B124" t="str">
        <f>+VLOOKUP(A124,Tabla1[],2,FALSE)</f>
        <v>UTILES MENORES MEDICOS-QUIRURGICOS</v>
      </c>
      <c r="G124" s="3" t="s">
        <v>37</v>
      </c>
      <c r="H124" t="str">
        <f>+VLOOKUP(G124,Tabla1[],2,FALSE)</f>
        <v>FLETE</v>
      </c>
    </row>
    <row r="125" spans="1:8" x14ac:dyDescent="0.25">
      <c r="A125" s="20" t="s">
        <v>18</v>
      </c>
      <c r="B125" t="str">
        <f>+VLOOKUP(A125,Tabla1[],2,FALSE)</f>
        <v>PRODUCTOS MEDICINALES PARA USO HUMANO</v>
      </c>
      <c r="G125" s="3" t="s">
        <v>37</v>
      </c>
      <c r="H125" t="str">
        <f>+VLOOKUP(G125,Tabla1[],2,FALSE)</f>
        <v>FLETE</v>
      </c>
    </row>
    <row r="126" spans="1:8" x14ac:dyDescent="0.25">
      <c r="A126" s="20" t="s">
        <v>21</v>
      </c>
      <c r="B126" t="str">
        <f>+VLOOKUP(A126,Tabla1[],2,FALSE)</f>
        <v>EQUIPO MEDICOS Y DE LABORATORIO</v>
      </c>
      <c r="G126" s="3" t="s">
        <v>37</v>
      </c>
      <c r="H126" t="str">
        <f>+VLOOKUP(G126,Tabla1[],2,FALSE)</f>
        <v>FLETE</v>
      </c>
    </row>
    <row r="127" spans="1:8" x14ac:dyDescent="0.25">
      <c r="A127" s="20" t="s">
        <v>24</v>
      </c>
      <c r="B127" t="str">
        <f>+VLOOKUP(A127,Tabla1[],2,FALSE)</f>
        <v>ALIMENTOS Y BEBIDA PARA PERSONA</v>
      </c>
      <c r="G127" s="3" t="s">
        <v>37</v>
      </c>
      <c r="H127" t="str">
        <f>+VLOOKUP(G127,Tabla1[],2,FALSE)</f>
        <v>FLETE</v>
      </c>
    </row>
    <row r="128" spans="1:8" x14ac:dyDescent="0.25">
      <c r="A128" s="20" t="s">
        <v>18</v>
      </c>
      <c r="B128" t="str">
        <f>+VLOOKUP(A128,Tabla1[],2,FALSE)</f>
        <v>PRODUCTOS MEDICINALES PARA USO HUMANO</v>
      </c>
      <c r="G128" s="3" t="s">
        <v>37</v>
      </c>
      <c r="H128" t="str">
        <f>+VLOOKUP(G128,Tabla1[],2,FALSE)</f>
        <v>FLETE</v>
      </c>
    </row>
    <row r="129" spans="1:8" x14ac:dyDescent="0.25">
      <c r="A129" s="20" t="s">
        <v>18</v>
      </c>
      <c r="B129" t="str">
        <f>+VLOOKUP(A129,Tabla1[],2,FALSE)</f>
        <v>PRODUCTOS MEDICINALES PARA USO HUMANO</v>
      </c>
      <c r="G129" s="3" t="s">
        <v>13</v>
      </c>
      <c r="H129" t="str">
        <f>+VLOOKUP(G129,Tabla1[],2,FALSE)</f>
        <v>UTILES MENORES MEDICOS-QUIRURGICOS</v>
      </c>
    </row>
    <row r="130" spans="1:8" x14ac:dyDescent="0.25">
      <c r="A130" s="20" t="s">
        <v>189</v>
      </c>
      <c r="B130" t="e">
        <f>+VLOOKUP(A130,Tabla1[],2,FALSE)</f>
        <v>#N/A</v>
      </c>
      <c r="G130" s="3" t="s">
        <v>13</v>
      </c>
      <c r="H130" t="str">
        <f>+VLOOKUP(G130,Tabla1[],2,FALSE)</f>
        <v>UTILES MENORES MEDICOS-QUIRURGICOS</v>
      </c>
    </row>
    <row r="131" spans="1:8" x14ac:dyDescent="0.25">
      <c r="A131" s="20" t="s">
        <v>13</v>
      </c>
      <c r="B131" t="str">
        <f>+VLOOKUP(A131,Tabla1[],2,FALSE)</f>
        <v>UTILES MENORES MEDICOS-QUIRURGICOS</v>
      </c>
      <c r="G131" s="3" t="s">
        <v>11</v>
      </c>
      <c r="H131" t="str">
        <f>+VLOOKUP(G131,Tabla1[],2,FALSE)</f>
        <v>MATERIAL PARA LIMPIEZA</v>
      </c>
    </row>
    <row r="132" spans="1:8" x14ac:dyDescent="0.25">
      <c r="A132" s="20" t="s">
        <v>24</v>
      </c>
      <c r="B132" t="str">
        <f>+VLOOKUP(A132,Tabla1[],2,FALSE)</f>
        <v>ALIMENTOS Y BEBIDA PARA PERSONA</v>
      </c>
      <c r="G132" s="3" t="s">
        <v>11</v>
      </c>
      <c r="H132" t="str">
        <f>+VLOOKUP(G132,Tabla1[],2,FALSE)</f>
        <v>MATERIAL PARA LIMPIEZA</v>
      </c>
    </row>
    <row r="133" spans="1:8" x14ac:dyDescent="0.25">
      <c r="A133" s="20" t="s">
        <v>24</v>
      </c>
      <c r="B133" t="str">
        <f>+VLOOKUP(A133,Tabla1[],2,FALSE)</f>
        <v>ALIMENTOS Y BEBIDA PARA PERSONA</v>
      </c>
      <c r="G133" s="3" t="s">
        <v>18</v>
      </c>
      <c r="H133" t="str">
        <f>+VLOOKUP(G133,Tabla1[],2,FALSE)</f>
        <v>PRODUCTOS MEDICINALES PARA USO HUMANO</v>
      </c>
    </row>
    <row r="134" spans="1:8" x14ac:dyDescent="0.25">
      <c r="A134" s="20" t="s">
        <v>37</v>
      </c>
      <c r="B134" t="str">
        <f>+VLOOKUP(A134,Tabla1[],2,FALSE)</f>
        <v>FLETE</v>
      </c>
      <c r="G134" s="3" t="s">
        <v>13</v>
      </c>
      <c r="H134" t="str">
        <f>+VLOOKUP(G134,Tabla1[],2,FALSE)</f>
        <v>UTILES MENORES MEDICOS-QUIRURGICOS</v>
      </c>
    </row>
    <row r="135" spans="1:8" x14ac:dyDescent="0.25">
      <c r="A135" s="20" t="s">
        <v>12</v>
      </c>
      <c r="B135" t="str">
        <f>+VLOOKUP(A135,Tabla1[],2,FALSE)</f>
        <v>UTILES Y MATERIALES DE OFICINA E INFORMATICA</v>
      </c>
      <c r="G135" s="3" t="s">
        <v>13</v>
      </c>
      <c r="H135" t="str">
        <f>+VLOOKUP(G135,Tabla1[],2,FALSE)</f>
        <v>UTILES MENORES MEDICOS-QUIRURGICOS</v>
      </c>
    </row>
    <row r="136" spans="1:8" x14ac:dyDescent="0.25">
      <c r="A136" s="20" t="s">
        <v>24</v>
      </c>
      <c r="B136" t="str">
        <f>+VLOOKUP(A136,Tabla1[],2,FALSE)</f>
        <v>ALIMENTOS Y BEBIDA PARA PERSONA</v>
      </c>
      <c r="G136" s="3" t="s">
        <v>13</v>
      </c>
      <c r="H136" t="str">
        <f>+VLOOKUP(G136,Tabla1[],2,FALSE)</f>
        <v>UTILES MENORES MEDICOS-QUIRURGICOS</v>
      </c>
    </row>
    <row r="137" spans="1:8" x14ac:dyDescent="0.25">
      <c r="A137" s="20" t="s">
        <v>18</v>
      </c>
      <c r="B137" t="str">
        <f>+VLOOKUP(A137,Tabla1[],2,FALSE)</f>
        <v>PRODUCTOS MEDICINALES PARA USO HUMANO</v>
      </c>
      <c r="G137" s="3" t="s">
        <v>18</v>
      </c>
      <c r="H137" t="str">
        <f>+VLOOKUP(G137,Tabla1[],2,FALSE)</f>
        <v>PRODUCTOS MEDICINALES PARA USO HUMANO</v>
      </c>
    </row>
    <row r="138" spans="1:8" x14ac:dyDescent="0.25">
      <c r="A138" s="20" t="s">
        <v>18</v>
      </c>
      <c r="B138" t="str">
        <f>+VLOOKUP(A138,Tabla1[],2,FALSE)</f>
        <v>PRODUCTOS MEDICINALES PARA USO HUMANO</v>
      </c>
      <c r="G138" s="3" t="s">
        <v>13</v>
      </c>
      <c r="H138" t="str">
        <f>+VLOOKUP(G138,Tabla1[],2,FALSE)</f>
        <v>UTILES MENORES MEDICOS-QUIRURGICOS</v>
      </c>
    </row>
    <row r="139" spans="1:8" x14ac:dyDescent="0.25">
      <c r="A139" s="20" t="s">
        <v>18</v>
      </c>
      <c r="B139" t="str">
        <f>+VLOOKUP(A139,Tabla1[],2,FALSE)</f>
        <v>PRODUCTOS MEDICINALES PARA USO HUMANO</v>
      </c>
      <c r="G139" s="3" t="s">
        <v>13</v>
      </c>
      <c r="H139" t="str">
        <f>+VLOOKUP(G139,Tabla1[],2,FALSE)</f>
        <v>UTILES MENORES MEDICOS-QUIRURGICOS</v>
      </c>
    </row>
    <row r="140" spans="1:8" x14ac:dyDescent="0.25">
      <c r="A140" s="20" t="s">
        <v>24</v>
      </c>
      <c r="B140" t="str">
        <f>+VLOOKUP(A140,Tabla1[],2,FALSE)</f>
        <v>ALIMENTOS Y BEBIDA PARA PERSONA</v>
      </c>
      <c r="G140" s="3" t="s">
        <v>18</v>
      </c>
      <c r="H140" t="str">
        <f>+VLOOKUP(G140,Tabla1[],2,FALSE)</f>
        <v>PRODUCTOS MEDICINALES PARA USO HUMANO</v>
      </c>
    </row>
    <row r="141" spans="1:8" x14ac:dyDescent="0.25">
      <c r="A141" s="20" t="s">
        <v>24</v>
      </c>
      <c r="B141" t="str">
        <f>+VLOOKUP(A141,Tabla1[],2,FALSE)</f>
        <v>ALIMENTOS Y BEBIDA PARA PERSONA</v>
      </c>
      <c r="G141" s="3" t="s">
        <v>13</v>
      </c>
      <c r="H141" t="str">
        <f>+VLOOKUP(G141,Tabla1[],2,FALSE)</f>
        <v>UTILES MENORES MEDICOS-QUIRURGICOS</v>
      </c>
    </row>
    <row r="142" spans="1:8" x14ac:dyDescent="0.25">
      <c r="A142" s="20" t="s">
        <v>24</v>
      </c>
      <c r="B142" t="str">
        <f>+VLOOKUP(A142,Tabla1[],2,FALSE)</f>
        <v>ALIMENTOS Y BEBIDA PARA PERSONA</v>
      </c>
      <c r="G142" s="3" t="s">
        <v>13</v>
      </c>
      <c r="H142" t="str">
        <f>+VLOOKUP(G142,Tabla1[],2,FALSE)</f>
        <v>UTILES MENORES MEDICOS-QUIRURGICOS</v>
      </c>
    </row>
    <row r="143" spans="1:8" x14ac:dyDescent="0.25">
      <c r="A143" s="20" t="s">
        <v>24</v>
      </c>
      <c r="B143" t="str">
        <f>+VLOOKUP(A143,Tabla1[],2,FALSE)</f>
        <v>ALIMENTOS Y BEBIDA PARA PERSONA</v>
      </c>
      <c r="G143" s="3" t="s">
        <v>11</v>
      </c>
      <c r="H143" t="str">
        <f>+VLOOKUP(G143,Tabla1[],2,FALSE)</f>
        <v>MATERIAL PARA LIMPIEZA</v>
      </c>
    </row>
    <row r="144" spans="1:8" x14ac:dyDescent="0.25">
      <c r="A144" s="20" t="s">
        <v>24</v>
      </c>
      <c r="B144" t="str">
        <f>+VLOOKUP(A144,Tabla1[],2,FALSE)</f>
        <v>ALIMENTOS Y BEBIDA PARA PERSONA</v>
      </c>
      <c r="G144" s="3" t="s">
        <v>18</v>
      </c>
      <c r="H144" t="str">
        <f>+VLOOKUP(G144,Tabla1[],2,FALSE)</f>
        <v>PRODUCTOS MEDICINALES PARA USO HUMANO</v>
      </c>
    </row>
    <row r="145" spans="1:8" x14ac:dyDescent="0.25">
      <c r="A145" s="20" t="s">
        <v>24</v>
      </c>
      <c r="B145" t="str">
        <f>+VLOOKUP(A145,Tabla1[],2,FALSE)</f>
        <v>ALIMENTOS Y BEBIDA PARA PERSONA</v>
      </c>
      <c r="G145" s="3" t="s">
        <v>11</v>
      </c>
      <c r="H145" t="str">
        <f>+VLOOKUP(G145,Tabla1[],2,FALSE)</f>
        <v>MATERIAL PARA LIMPIEZA</v>
      </c>
    </row>
    <row r="146" spans="1:8" x14ac:dyDescent="0.25">
      <c r="A146" s="20" t="s">
        <v>24</v>
      </c>
      <c r="B146" t="str">
        <f>+VLOOKUP(A146,Tabla1[],2,FALSE)</f>
        <v>ALIMENTOS Y BEBIDA PARA PERSONA</v>
      </c>
      <c r="G146" s="3" t="s">
        <v>14</v>
      </c>
      <c r="H146" t="str">
        <f>+VLOOKUP(G146,Tabla1[],2,FALSE)</f>
        <v>LIMPIEZA E HIGIENE</v>
      </c>
    </row>
    <row r="147" spans="1:8" x14ac:dyDescent="0.25">
      <c r="A147" s="20" t="s">
        <v>13</v>
      </c>
      <c r="B147" t="str">
        <f>+VLOOKUP(A147,Tabla1[],2,FALSE)</f>
        <v>UTILES MENORES MEDICOS-QUIRURGICOS</v>
      </c>
      <c r="G147" s="3" t="s">
        <v>14</v>
      </c>
      <c r="H147" t="str">
        <f>+VLOOKUP(G147,Tabla1[],2,FALSE)</f>
        <v>LIMPIEZA E HIGIENE</v>
      </c>
    </row>
    <row r="148" spans="1:8" x14ac:dyDescent="0.25">
      <c r="A148" s="20" t="s">
        <v>105</v>
      </c>
      <c r="B148" t="str">
        <f>+VLOOKUP(A148,Tabla1[],2,FALSE)</f>
        <v>MUEBLES, EQUIPOS DE OFICINA Y ESTANTERÍA</v>
      </c>
      <c r="G148" s="3" t="s">
        <v>17</v>
      </c>
      <c r="H148" t="str">
        <f>+VLOOKUP(G148,Tabla1[],2,FALSE)</f>
        <v>PRODUCTOS ELECTRICOS AFINES}</v>
      </c>
    </row>
    <row r="149" spans="1:8" x14ac:dyDescent="0.25">
      <c r="A149" s="20" t="s">
        <v>13</v>
      </c>
      <c r="B149" t="str">
        <f>+VLOOKUP(A149,Tabla1[],2,FALSE)</f>
        <v>UTILES MENORES MEDICOS-QUIRURGICOS</v>
      </c>
      <c r="G149" s="3" t="s">
        <v>72</v>
      </c>
      <c r="H149" t="e">
        <f>+VLOOKUP(G149,Tabla1[],2,FALSE)</f>
        <v>#N/A</v>
      </c>
    </row>
    <row r="150" spans="1:8" x14ac:dyDescent="0.25">
      <c r="A150" s="20" t="s">
        <v>111</v>
      </c>
      <c r="B150" t="str">
        <f>+VLOOKUP(A150,Tabla1[],2,FALSE)</f>
        <v>PRODUCTOS DE ARTES GRÁFICAS</v>
      </c>
      <c r="G150" s="3" t="s">
        <v>18</v>
      </c>
      <c r="H150" t="str">
        <f>+VLOOKUP(G150,Tabla1[],2,FALSE)</f>
        <v>PRODUCTOS MEDICINALES PARA USO HUMANO</v>
      </c>
    </row>
    <row r="151" spans="1:8" x14ac:dyDescent="0.25">
      <c r="A151" s="20" t="s">
        <v>24</v>
      </c>
      <c r="B151" t="str">
        <f>+VLOOKUP(A151,Tabla1[],2,FALSE)</f>
        <v>ALIMENTOS Y BEBIDA PARA PERSONA</v>
      </c>
      <c r="G151" s="3" t="s">
        <v>22</v>
      </c>
      <c r="H151" t="str">
        <f>+VLOOKUP(G151,Tabla1[],2,FALSE)</f>
        <v>FUMIGACION</v>
      </c>
    </row>
    <row r="152" spans="1:8" x14ac:dyDescent="0.25">
      <c r="A152" s="20" t="s">
        <v>18</v>
      </c>
      <c r="B152" t="str">
        <f>+VLOOKUP(A152,Tabla1[],2,FALSE)</f>
        <v>PRODUCTOS MEDICINALES PARA USO HUMANO</v>
      </c>
      <c r="G152" s="3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20" t="s">
        <v>13</v>
      </c>
      <c r="B153" t="str">
        <f>+VLOOKUP(A153,Tabla1[],2,FALSE)</f>
        <v>UTILES MENORES MEDICOS-QUIRURGICOS</v>
      </c>
      <c r="G153" s="3" t="s">
        <v>24</v>
      </c>
      <c r="H153" t="str">
        <f>+VLOOKUP(G153,Tabla1[],2,FALSE)</f>
        <v>ALIMENTOS Y BEBIDA PARA PERSONA</v>
      </c>
    </row>
    <row r="154" spans="1:8" x14ac:dyDescent="0.25">
      <c r="A154" s="20" t="s">
        <v>13</v>
      </c>
      <c r="B154" t="str">
        <f>+VLOOKUP(A154,Tabla1[],2,FALSE)</f>
        <v>UTILES MENORES MEDICOS-QUIRURGICOS</v>
      </c>
      <c r="G154" s="3" t="s">
        <v>24</v>
      </c>
      <c r="H154" t="str">
        <f>+VLOOKUP(G154,Tabla1[],2,FALSE)</f>
        <v>ALIMENTOS Y BEBIDA PARA PERSONA</v>
      </c>
    </row>
    <row r="155" spans="1:8" x14ac:dyDescent="0.25">
      <c r="A155" s="20" t="s">
        <v>33</v>
      </c>
      <c r="B155" t="str">
        <f>+VLOOKUP(A155,Tabla1[],2,FALSE)</f>
        <v>PRODUCTO DE PAPEL Y CARBON</v>
      </c>
      <c r="G155" s="3" t="s">
        <v>24</v>
      </c>
      <c r="H155" t="str">
        <f>+VLOOKUP(G155,Tabla1[],2,FALSE)</f>
        <v>ALIMENTOS Y BEBIDA PARA PERSONA</v>
      </c>
    </row>
    <row r="156" spans="1:8" x14ac:dyDescent="0.25">
      <c r="A156" s="20" t="s">
        <v>14</v>
      </c>
      <c r="B156" t="str">
        <f>+VLOOKUP(A156,Tabla1[],2,FALSE)</f>
        <v>LIMPIEZA E HIGIENE</v>
      </c>
      <c r="G156" s="3" t="s">
        <v>24</v>
      </c>
      <c r="H156" t="str">
        <f>+VLOOKUP(G156,Tabla1[],2,FALSE)</f>
        <v>ALIMENTOS Y BEBIDA PARA PERSONA</v>
      </c>
    </row>
    <row r="157" spans="1:8" x14ac:dyDescent="0.25">
      <c r="A157" s="20" t="s">
        <v>21</v>
      </c>
      <c r="B157" t="str">
        <f>+VLOOKUP(A157,Tabla1[],2,FALSE)</f>
        <v>EQUIPO MEDICOS Y DE LABORATORIO</v>
      </c>
      <c r="G157" s="3" t="s">
        <v>11</v>
      </c>
      <c r="H157" t="str">
        <f>+VLOOKUP(G157,Tabla1[],2,FALSE)</f>
        <v>MATERIAL PARA LIMPIEZA</v>
      </c>
    </row>
    <row r="158" spans="1:8" x14ac:dyDescent="0.25">
      <c r="A158" s="20" t="s">
        <v>18</v>
      </c>
      <c r="B158" t="str">
        <f>+VLOOKUP(A158,Tabla1[],2,FALSE)</f>
        <v>PRODUCTOS MEDICINALES PARA USO HUMANO</v>
      </c>
      <c r="G158" s="3" t="s">
        <v>13</v>
      </c>
      <c r="H158" t="str">
        <f>+VLOOKUP(G158,Tabla1[],2,FALSE)</f>
        <v>UTILES MENORES MEDICOS-QUIRURGICOS</v>
      </c>
    </row>
    <row r="159" spans="1:8" x14ac:dyDescent="0.25">
      <c r="A159" s="20" t="s">
        <v>18</v>
      </c>
      <c r="B159" t="str">
        <f>+VLOOKUP(A159,Tabla1[],2,FALSE)</f>
        <v>PRODUCTOS MEDICINALES PARA USO HUMANO</v>
      </c>
      <c r="G159" s="3" t="s">
        <v>18</v>
      </c>
      <c r="H159" t="str">
        <f>+VLOOKUP(G159,Tabla1[],2,FALSE)</f>
        <v>PRODUCTOS MEDICINALES PARA USO HUMANO</v>
      </c>
    </row>
    <row r="160" spans="1:8" x14ac:dyDescent="0.25">
      <c r="A160" s="20" t="s">
        <v>18</v>
      </c>
      <c r="B160" t="str">
        <f>+VLOOKUP(A160,Tabla1[],2,FALSE)</f>
        <v>PRODUCTOS MEDICINALES PARA USO HUMANO</v>
      </c>
      <c r="G160" s="3" t="s">
        <v>18</v>
      </c>
      <c r="H160" t="str">
        <f>+VLOOKUP(G160,Tabla1[],2,FALSE)</f>
        <v>PRODUCTOS MEDICINALES PARA USO HUMANO</v>
      </c>
    </row>
    <row r="161" spans="1:8" x14ac:dyDescent="0.25">
      <c r="A161" s="20" t="s">
        <v>18</v>
      </c>
      <c r="B161" t="str">
        <f>+VLOOKUP(A161,Tabla1[],2,FALSE)</f>
        <v>PRODUCTOS MEDICINALES PARA USO HUMANO</v>
      </c>
      <c r="G161" s="3" t="s">
        <v>13</v>
      </c>
      <c r="H161" t="str">
        <f>+VLOOKUP(G161,Tabla1[],2,FALSE)</f>
        <v>UTILES MENORES MEDICOS-QUIRURGICOS</v>
      </c>
    </row>
    <row r="162" spans="1:8" x14ac:dyDescent="0.25">
      <c r="A162" s="20" t="s">
        <v>21</v>
      </c>
      <c r="B162" t="str">
        <f>+VLOOKUP(A162,Tabla1[],2,FALSE)</f>
        <v>EQUIPO MEDICOS Y DE LABORATORIO</v>
      </c>
      <c r="G162" s="3" t="s">
        <v>17</v>
      </c>
      <c r="H162" t="str">
        <f>+VLOOKUP(G162,Tabla1[],2,FALSE)</f>
        <v>PRODUCTOS ELECTRICOS AFINES}</v>
      </c>
    </row>
    <row r="163" spans="1:8" x14ac:dyDescent="0.25">
      <c r="A163" s="20" t="s">
        <v>21</v>
      </c>
      <c r="B163" t="str">
        <f>+VLOOKUP(A163,Tabla1[],2,FALSE)</f>
        <v>EQUIPO MEDICOS Y DE LABORATORIO</v>
      </c>
      <c r="G163" s="3" t="s">
        <v>110</v>
      </c>
      <c r="H163" t="str">
        <f>+VLOOKUP(G163,Tabla1[],2,FALSE)</f>
        <v>ABONOS Y FERTILIZANTES</v>
      </c>
    </row>
    <row r="164" spans="1:8" x14ac:dyDescent="0.25">
      <c r="A164" s="20" t="s">
        <v>100</v>
      </c>
      <c r="B164" t="str">
        <f>+VLOOKUP(A164,Tabla1[],2,FALSE)</f>
        <v>IMPRESIÓN, ENCUADERNACIÓN Y ROTULACIÓN</v>
      </c>
      <c r="G164" s="3" t="s">
        <v>97</v>
      </c>
      <c r="H164" t="str">
        <f>+VLOOKUP(G164,Tabla1[],2,FALSE)</f>
        <v>ALQUILER DE EQUIPO DE OFICINA Y MUEBLES</v>
      </c>
    </row>
    <row r="165" spans="1:8" x14ac:dyDescent="0.25">
      <c r="A165" s="20" t="s">
        <v>100</v>
      </c>
      <c r="B165" t="str">
        <f>+VLOOKUP(A165,Tabla1[],2,FALSE)</f>
        <v>IMPRESIÓN, ENCUADERNACIÓN Y ROTULACIÓN</v>
      </c>
      <c r="G165" s="3" t="s">
        <v>11</v>
      </c>
      <c r="H165" t="str">
        <f>+VLOOKUP(G165,Tabla1[],2,FALSE)</f>
        <v>MATERIAL PARA LIMPIEZA</v>
      </c>
    </row>
    <row r="166" spans="1:8" x14ac:dyDescent="0.25">
      <c r="A166" s="20" t="s">
        <v>100</v>
      </c>
      <c r="B166" t="str">
        <f>+VLOOKUP(A166,Tabla1[],2,FALSE)</f>
        <v>IMPRESIÓN, ENCUADERNACIÓN Y ROTULACIÓN</v>
      </c>
      <c r="G166" s="3" t="s">
        <v>18</v>
      </c>
      <c r="H166" t="str">
        <f>+VLOOKUP(G166,Tabla1[],2,FALSE)</f>
        <v>PRODUCTOS MEDICINALES PARA USO HUMANO</v>
      </c>
    </row>
    <row r="167" spans="1:8" x14ac:dyDescent="0.25">
      <c r="A167" s="20" t="s">
        <v>22</v>
      </c>
      <c r="B167" t="str">
        <f>+VLOOKUP(A167,Tabla1[],2,FALSE)</f>
        <v>FUMIGACION</v>
      </c>
      <c r="G167" s="3" t="s">
        <v>111</v>
      </c>
      <c r="H167" t="str">
        <f>+VLOOKUP(G167,Tabla1[],2,FALSE)</f>
        <v>PRODUCTOS DE ARTES GRÁFICAS</v>
      </c>
    </row>
    <row r="168" spans="1:8" x14ac:dyDescent="0.25">
      <c r="A168" s="20" t="s">
        <v>13</v>
      </c>
      <c r="B168" t="str">
        <f>+VLOOKUP(A168,Tabla1[],2,FALSE)</f>
        <v>UTILES MENORES MEDICOS-QUIRURGICOS</v>
      </c>
      <c r="G168" s="3" t="s">
        <v>112</v>
      </c>
      <c r="H168" t="str">
        <f>+VLOOKUP(G168,Tabla1[],2,FALSE)</f>
        <v>SERVICIOS JURÍDICOS</v>
      </c>
    </row>
    <row r="169" spans="1:8" x14ac:dyDescent="0.25">
      <c r="A169" s="20" t="s">
        <v>13</v>
      </c>
      <c r="B169" t="str">
        <f>+VLOOKUP(A169,Tabla1[],2,FALSE)</f>
        <v>UTILES MENORES MEDICOS-QUIRURGICOS</v>
      </c>
      <c r="G169" s="3" t="s">
        <v>18</v>
      </c>
      <c r="H169" t="str">
        <f>+VLOOKUP(G169,Tabla1[],2,FALSE)</f>
        <v>PRODUCTOS MEDICINALES PARA USO HUMANO</v>
      </c>
    </row>
    <row r="170" spans="1:8" x14ac:dyDescent="0.25">
      <c r="A170" s="20" t="s">
        <v>105</v>
      </c>
      <c r="B170" t="str">
        <f>+VLOOKUP(A170,Tabla1[],2,FALSE)</f>
        <v>MUEBLES, EQUIPOS DE OFICINA Y ESTANTERÍA</v>
      </c>
      <c r="G170" s="3" t="s">
        <v>18</v>
      </c>
      <c r="H170" t="str">
        <f>+VLOOKUP(G170,Tabla1[],2,FALSE)</f>
        <v>PRODUCTOS MEDICINALES PARA USO HUMANO</v>
      </c>
    </row>
    <row r="171" spans="1:8" x14ac:dyDescent="0.25">
      <c r="A171" s="20" t="s">
        <v>35</v>
      </c>
      <c r="B171" t="str">
        <f>+VLOOKUP(A171,Tabla1[],2,FALSE)</f>
        <v>PRODUCTOS QUIMICO DE USO PERSONAL</v>
      </c>
      <c r="G171" s="3" t="s">
        <v>18</v>
      </c>
      <c r="H171" t="str">
        <f>+VLOOKUP(G171,Tabla1[],2,FALSE)</f>
        <v>PRODUCTOS MEDICINALES PARA USO HUMANO</v>
      </c>
    </row>
    <row r="172" spans="1:8" x14ac:dyDescent="0.25">
      <c r="A172" s="20" t="s">
        <v>11</v>
      </c>
      <c r="B172" t="str">
        <f>+VLOOKUP(A172,Tabla1[],2,FALSE)</f>
        <v>MATERIAL PARA LIMPIEZA</v>
      </c>
      <c r="G172" s="3" t="s">
        <v>18</v>
      </c>
      <c r="H172" t="str">
        <f>+VLOOKUP(G172,Tabla1[],2,FALSE)</f>
        <v>PRODUCTOS MEDICINALES PARA USO HUMANO</v>
      </c>
    </row>
    <row r="173" spans="1:8" x14ac:dyDescent="0.25">
      <c r="A173" s="20" t="s">
        <v>11</v>
      </c>
      <c r="B173" t="str">
        <f>+VLOOKUP(A173,Tabla1[],2,FALSE)</f>
        <v>MATERIAL PARA LIMPIEZA</v>
      </c>
      <c r="G173" s="3" t="s">
        <v>24</v>
      </c>
      <c r="H173" t="str">
        <f>+VLOOKUP(G173,Tabla1[],2,FALSE)</f>
        <v>ALIMENTOS Y BEBIDA PARA PERSONA</v>
      </c>
    </row>
    <row r="174" spans="1:8" x14ac:dyDescent="0.25">
      <c r="A174" s="20" t="s">
        <v>201</v>
      </c>
      <c r="B174" t="e">
        <f>+VLOOKUP(A174,Tabla1[],2,FALSE)</f>
        <v>#N/A</v>
      </c>
      <c r="G174" s="3" t="s">
        <v>24</v>
      </c>
      <c r="H174" t="str">
        <f>+VLOOKUP(G174,Tabla1[],2,FALSE)</f>
        <v>ALIMENTOS Y BEBIDA PARA PERSONA</v>
      </c>
    </row>
    <row r="175" spans="1:8" x14ac:dyDescent="0.25">
      <c r="A175" s="20" t="s">
        <v>28</v>
      </c>
      <c r="B175" t="str">
        <f>+VLOOKUP(A175,Tabla1[],2,FALSE)</f>
        <v>EQUIPOS DE TECNOLOGIA DE LA INFORMACION Y COMUNICACIÓN</v>
      </c>
      <c r="G175" s="3" t="s">
        <v>13</v>
      </c>
      <c r="H175" t="str">
        <f>+VLOOKUP(G175,Tabla1[],2,FALSE)</f>
        <v>UTILES MENORES MEDICOS-QUIRURGICOS</v>
      </c>
    </row>
    <row r="176" spans="1:8" x14ac:dyDescent="0.25">
      <c r="A176" s="20" t="s">
        <v>18</v>
      </c>
      <c r="B176" t="str">
        <f>+VLOOKUP(A176,Tabla1[],2,FALSE)</f>
        <v>PRODUCTOS MEDICINALES PARA USO HUMANO</v>
      </c>
      <c r="G176" s="3" t="s">
        <v>13</v>
      </c>
      <c r="H176" t="str">
        <f>+VLOOKUP(G176,Tabla1[],2,FALSE)</f>
        <v>UTILES MENORES MEDICOS-QUIRURGICOS</v>
      </c>
    </row>
    <row r="177" spans="1:8" x14ac:dyDescent="0.25">
      <c r="A177" s="20" t="s">
        <v>13</v>
      </c>
      <c r="B177" t="str">
        <f>+VLOOKUP(A177,Tabla1[],2,FALSE)</f>
        <v>UTILES MENORES MEDICOS-QUIRURGICOS</v>
      </c>
      <c r="G177" s="3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20" t="s">
        <v>19</v>
      </c>
      <c r="B178" t="str">
        <f>+VLOOKUP(A178,Tabla1[],2,FALSE)</f>
        <v>PAPEL DE ESCRITORIO</v>
      </c>
      <c r="G178" s="3" t="s">
        <v>100</v>
      </c>
      <c r="H178" t="str">
        <f>+VLOOKUP(G178,Tabla1[],2,FALSE)</f>
        <v>IMPRESIÓN, ENCUADERNACIÓN Y ROTULACIÓN</v>
      </c>
    </row>
    <row r="179" spans="1:8" x14ac:dyDescent="0.25">
      <c r="A179" s="20" t="s">
        <v>45</v>
      </c>
      <c r="B179" t="str">
        <f>+VLOOKUP(A179,Tabla1[],2,FALSE)</f>
        <v>MANTENIMIENTO Y REP DE ELEVADORES</v>
      </c>
      <c r="G179" s="3" t="s">
        <v>100</v>
      </c>
      <c r="H179" t="str">
        <f>+VLOOKUP(G179,Tabla1[],2,FALSE)</f>
        <v>IMPRESIÓN, ENCUADERNACIÓN Y ROTULACIÓN</v>
      </c>
    </row>
    <row r="180" spans="1:8" x14ac:dyDescent="0.25">
      <c r="A180" s="20" t="s">
        <v>111</v>
      </c>
      <c r="B180" t="str">
        <f>+VLOOKUP(A180,Tabla1[],2,FALSE)</f>
        <v>PRODUCTOS DE ARTES GRÁFICAS</v>
      </c>
      <c r="G180" s="3" t="s">
        <v>100</v>
      </c>
      <c r="H180" t="str">
        <f>+VLOOKUP(G180,Tabla1[],2,FALSE)</f>
        <v>IMPRESIÓN, ENCUADERNACIÓN Y ROTULACIÓN</v>
      </c>
    </row>
    <row r="181" spans="1:8" x14ac:dyDescent="0.25">
      <c r="A181" s="20" t="s">
        <v>202</v>
      </c>
      <c r="B181" t="e">
        <f>+VLOOKUP(A181,Tabla1[],2,FALSE)</f>
        <v>#N/A</v>
      </c>
      <c r="G181" s="3" t="s">
        <v>13</v>
      </c>
      <c r="H181" t="str">
        <f>+VLOOKUP(G181,Tabla1[],2,FALSE)</f>
        <v>UTILES MENORES MEDICOS-QUIRURGICOS</v>
      </c>
    </row>
    <row r="182" spans="1:8" x14ac:dyDescent="0.25">
      <c r="A182" s="20" t="s">
        <v>195</v>
      </c>
      <c r="B182" t="e">
        <f>+VLOOKUP(A182,Tabla1[],2,FALSE)</f>
        <v>#N/A</v>
      </c>
      <c r="G182" s="3" t="s">
        <v>24</v>
      </c>
      <c r="H182" t="str">
        <f>+VLOOKUP(G182,Tabla1[],2,FALSE)</f>
        <v>ALIMENTOS Y BEBIDA PARA PERSONA</v>
      </c>
    </row>
    <row r="183" spans="1:8" x14ac:dyDescent="0.25">
      <c r="A183" s="20" t="s">
        <v>32</v>
      </c>
      <c r="B183" t="str">
        <f>+VLOOKUP(A183,Tabla1[],2,FALSE)</f>
        <v>SERVICIO DE MANTENIMIENTO, REPARACION, DESMONTE E INSTALACION DE MAQUINAS Y EQUIPOS</v>
      </c>
      <c r="G183" s="3" t="s">
        <v>23</v>
      </c>
      <c r="H183" t="str">
        <f>+VLOOKUP(G183,Tabla1[],2,FALSE)</f>
        <v>PINTURAS</v>
      </c>
    </row>
    <row r="184" spans="1:8" x14ac:dyDescent="0.25">
      <c r="A184" s="20" t="s">
        <v>13</v>
      </c>
      <c r="B184" t="str">
        <f>+VLOOKUP(A184,Tabla1[],2,FALSE)</f>
        <v>UTILES MENORES MEDICOS-QUIRURGICOS</v>
      </c>
      <c r="G184" s="3" t="s">
        <v>24</v>
      </c>
      <c r="H184" t="str">
        <f>+VLOOKUP(G184,Tabla1[],2,FALSE)</f>
        <v>ALIMENTOS Y BEBIDA PARA PERSONA</v>
      </c>
    </row>
    <row r="185" spans="1:8" x14ac:dyDescent="0.25">
      <c r="A185" s="20" t="s">
        <v>13</v>
      </c>
      <c r="B185" t="str">
        <f>+VLOOKUP(A185,Tabla1[],2,FALSE)</f>
        <v>UTILES MENORES MEDICOS-QUIRURGICOS</v>
      </c>
      <c r="G185" s="3" t="s">
        <v>101</v>
      </c>
      <c r="H185" t="str">
        <f>+VLOOKUP(G185,Tabla1[],2,FALSE)</f>
        <v>EQUIPOS DE SEGURIDAD</v>
      </c>
    </row>
    <row r="186" spans="1:8" x14ac:dyDescent="0.25">
      <c r="A186" s="20" t="s">
        <v>18</v>
      </c>
      <c r="B186" t="str">
        <f>+VLOOKUP(A186,Tabla1[],2,FALSE)</f>
        <v>PRODUCTOS MEDICINALES PARA USO HUMANO</v>
      </c>
      <c r="G186" s="3" t="s">
        <v>13</v>
      </c>
      <c r="H186" t="str">
        <f>+VLOOKUP(G186,Tabla1[],2,FALSE)</f>
        <v>UTILES MENORES MEDICOS-QUIRURGICOS</v>
      </c>
    </row>
    <row r="187" spans="1:8" x14ac:dyDescent="0.25">
      <c r="A187" s="20" t="s">
        <v>18</v>
      </c>
      <c r="B187" t="str">
        <f>+VLOOKUP(A187,Tabla1[],2,FALSE)</f>
        <v>PRODUCTOS MEDICINALES PARA USO HUMANO</v>
      </c>
      <c r="G187" s="3" t="s">
        <v>18</v>
      </c>
      <c r="H187" t="str">
        <f>+VLOOKUP(G187,Tabla1[],2,FALSE)</f>
        <v>PRODUCTOS MEDICINALES PARA USO HUMANO</v>
      </c>
    </row>
    <row r="188" spans="1:8" x14ac:dyDescent="0.25">
      <c r="A188" s="20" t="s">
        <v>36</v>
      </c>
      <c r="B188" t="str">
        <f>+VLOOKUP(A188,Tabla1[],2,FALSE)</f>
        <v>GAS GLP</v>
      </c>
      <c r="G188" s="3" t="s">
        <v>18</v>
      </c>
      <c r="H188" t="str">
        <f>+VLOOKUP(G188,Tabla1[],2,FALSE)</f>
        <v>PRODUCTOS MEDICINALES PARA USO HUMANO</v>
      </c>
    </row>
    <row r="189" spans="1:8" x14ac:dyDescent="0.25">
      <c r="A189" s="20" t="s">
        <v>24</v>
      </c>
      <c r="B189" t="str">
        <f>+VLOOKUP(A189,Tabla1[],2,FALSE)</f>
        <v>ALIMENTOS Y BEBIDA PARA PERSONA</v>
      </c>
      <c r="G189" s="3" t="s">
        <v>34</v>
      </c>
      <c r="H189" t="str">
        <f>+VLOOKUP(G189,Tabla1[],2,FALSE)</f>
        <v>UTILES DE COCINA Y COMEDOR</v>
      </c>
    </row>
    <row r="190" spans="1:8" x14ac:dyDescent="0.25">
      <c r="A190" s="20" t="s">
        <v>24</v>
      </c>
      <c r="B190" t="str">
        <f>+VLOOKUP(A190,Tabla1[],2,FALSE)</f>
        <v>ALIMENTOS Y BEBIDA PARA PERSONA</v>
      </c>
      <c r="G190" s="3" t="s">
        <v>12</v>
      </c>
      <c r="H190" t="str">
        <f>+VLOOKUP(G190,Tabla1[],2,FALSE)</f>
        <v>UTILES Y MATERIALES DE OFICINA E INFORMATICA</v>
      </c>
    </row>
    <row r="191" spans="1:8" x14ac:dyDescent="0.25">
      <c r="A191" s="20" t="s">
        <v>35</v>
      </c>
      <c r="B191" t="str">
        <f>+VLOOKUP(A191,Tabla1[],2,FALSE)</f>
        <v>PRODUCTOS QUIMICO DE USO PERSONAL</v>
      </c>
      <c r="G191" s="3" t="s">
        <v>34</v>
      </c>
      <c r="H191" t="str">
        <f>+VLOOKUP(G191,Tabla1[],2,FALSE)</f>
        <v>UTILES DE COCINA Y COMEDOR</v>
      </c>
    </row>
    <row r="192" spans="1:8" x14ac:dyDescent="0.25">
      <c r="A192" s="20" t="s">
        <v>35</v>
      </c>
      <c r="B192" t="str">
        <f>+VLOOKUP(A192,Tabla1[],2,FALSE)</f>
        <v>PRODUCTOS QUIMICO DE USO PERSONAL</v>
      </c>
      <c r="G192" s="3" t="s">
        <v>30</v>
      </c>
      <c r="H192" t="str">
        <f>+VLOOKUP(G192,Tabla1[],2,FALSE)</f>
        <v>ARTICULOS PLASTICOS</v>
      </c>
    </row>
    <row r="193" spans="1:8" x14ac:dyDescent="0.25">
      <c r="A193" s="20" t="s">
        <v>35</v>
      </c>
      <c r="B193" t="str">
        <f>+VLOOKUP(A193,Tabla1[],2,FALSE)</f>
        <v>PRODUCTOS QUIMICO DE USO PERSONAL</v>
      </c>
      <c r="G193" s="3" t="s">
        <v>24</v>
      </c>
      <c r="H193" t="str">
        <f>+VLOOKUP(G193,Tabla1[],2,FALSE)</f>
        <v>ALIMENTOS Y BEBIDA PARA PERSONA</v>
      </c>
    </row>
    <row r="194" spans="1:8" x14ac:dyDescent="0.25">
      <c r="A194" s="20" t="s">
        <v>35</v>
      </c>
      <c r="B194" t="str">
        <f>+VLOOKUP(A194,Tabla1[],2,FALSE)</f>
        <v>PRODUCTOS QUIMICO DE USO PERSONAL</v>
      </c>
      <c r="G194" s="3" t="s">
        <v>24</v>
      </c>
      <c r="H194" t="str">
        <f>+VLOOKUP(G194,Tabla1[],2,FALSE)</f>
        <v>ALIMENTOS Y BEBIDA PARA PERSONA</v>
      </c>
    </row>
    <row r="195" spans="1:8" x14ac:dyDescent="0.25">
      <c r="A195" s="20" t="s">
        <v>35</v>
      </c>
      <c r="B195" t="str">
        <f>+VLOOKUP(A195,Tabla1[],2,FALSE)</f>
        <v>PRODUCTOS QUIMICO DE USO PERSONAL</v>
      </c>
      <c r="G195" s="3" t="s">
        <v>24</v>
      </c>
      <c r="H195" t="str">
        <f>+VLOOKUP(G195,Tabla1[],2,FALSE)</f>
        <v>ALIMENTOS Y BEBIDA PARA PERSONA</v>
      </c>
    </row>
    <row r="196" spans="1:8" x14ac:dyDescent="0.25">
      <c r="A196" s="20" t="s">
        <v>35</v>
      </c>
      <c r="B196" t="str">
        <f>+VLOOKUP(A196,Tabla1[],2,FALSE)</f>
        <v>PRODUCTOS QUIMICO DE USO PERSONAL</v>
      </c>
      <c r="G196" s="3" t="s">
        <v>24</v>
      </c>
      <c r="H196" t="str">
        <f>+VLOOKUP(G196,Tabla1[],2,FALSE)</f>
        <v>ALIMENTOS Y BEBIDA PARA PERSONA</v>
      </c>
    </row>
    <row r="197" spans="1:8" x14ac:dyDescent="0.25">
      <c r="A197" s="20" t="s">
        <v>13</v>
      </c>
      <c r="B197" t="str">
        <f>+VLOOKUP(A197,Tabla1[],2,FALSE)</f>
        <v>UTILES MENORES MEDICOS-QUIRURGICOS</v>
      </c>
      <c r="G197" s="3" t="s">
        <v>24</v>
      </c>
      <c r="H197" t="str">
        <f>+VLOOKUP(G197,Tabla1[],2,FALSE)</f>
        <v>ALIMENTOS Y BEBIDA PARA PERSONA</v>
      </c>
    </row>
    <row r="198" spans="1:8" x14ac:dyDescent="0.25">
      <c r="A198" s="20" t="s">
        <v>24</v>
      </c>
      <c r="B198" t="str">
        <f>+VLOOKUP(A198,Tabla1[],2,FALSE)</f>
        <v>ALIMENTOS Y BEBIDA PARA PERSONA</v>
      </c>
      <c r="G198" s="3" t="s">
        <v>24</v>
      </c>
      <c r="H198" t="str">
        <f>+VLOOKUP(G198,Tabla1[],2,FALSE)</f>
        <v>ALIMENTOS Y BEBIDA PARA PERSONA</v>
      </c>
    </row>
    <row r="199" spans="1:8" x14ac:dyDescent="0.25">
      <c r="A199" s="20" t="s">
        <v>24</v>
      </c>
      <c r="B199" t="str">
        <f>+VLOOKUP(A199,Tabla1[],2,FALSE)</f>
        <v>ALIMENTOS Y BEBIDA PARA PERSONA</v>
      </c>
      <c r="G199" s="3" t="s">
        <v>13</v>
      </c>
      <c r="H199" t="str">
        <f>+VLOOKUP(G199,Tabla1[],2,FALSE)</f>
        <v>UTILES MENORES MEDICOS-QUIRURGICOS</v>
      </c>
    </row>
    <row r="200" spans="1:8" x14ac:dyDescent="0.25">
      <c r="A200" s="20" t="s">
        <v>24</v>
      </c>
      <c r="B200" t="str">
        <f>+VLOOKUP(A200,Tabla1[],2,FALSE)</f>
        <v>ALIMENTOS Y BEBIDA PARA PERSONA</v>
      </c>
      <c r="G200" s="3" t="s">
        <v>13</v>
      </c>
      <c r="H200" t="str">
        <f>+VLOOKUP(G200,Tabla1[],2,FALSE)</f>
        <v>UTILES MENORES MEDICOS-QUIRURGICOS</v>
      </c>
    </row>
    <row r="201" spans="1:8" x14ac:dyDescent="0.25">
      <c r="A201" s="20" t="s">
        <v>24</v>
      </c>
      <c r="B201" t="str">
        <f>+VLOOKUP(A201,Tabla1[],2,FALSE)</f>
        <v>ALIMENTOS Y BEBIDA PARA PERSONA</v>
      </c>
      <c r="G201" s="3" t="s">
        <v>13</v>
      </c>
      <c r="H201" t="str">
        <f>+VLOOKUP(G201,Tabla1[],2,FALSE)</f>
        <v>UTILES MENORES MEDICOS-QUIRURGICOS</v>
      </c>
    </row>
    <row r="202" spans="1:8" x14ac:dyDescent="0.25">
      <c r="A202" s="20" t="s">
        <v>24</v>
      </c>
      <c r="B202" t="str">
        <f>+VLOOKUP(A202,Tabla1[],2,FALSE)</f>
        <v>ALIMENTOS Y BEBIDA PARA PERSONA</v>
      </c>
      <c r="G202" s="3" t="s">
        <v>13</v>
      </c>
      <c r="H202" t="str">
        <f>+VLOOKUP(G202,Tabla1[],2,FALSE)</f>
        <v>UTILES MENORES MEDICOS-QUIRURGICOS</v>
      </c>
    </row>
    <row r="203" spans="1:8" x14ac:dyDescent="0.25">
      <c r="A203" s="20" t="s">
        <v>24</v>
      </c>
      <c r="B203" t="str">
        <f>+VLOOKUP(A203,Tabla1[],2,FALSE)</f>
        <v>ALIMENTOS Y BEBIDA PARA PERSONA</v>
      </c>
      <c r="G203" s="3" t="s">
        <v>13</v>
      </c>
      <c r="H203" t="str">
        <f>+VLOOKUP(G203,Tabla1[],2,FALSE)</f>
        <v>UTILES MENORES MEDICOS-QUIRURGICOS</v>
      </c>
    </row>
    <row r="204" spans="1:8" x14ac:dyDescent="0.25">
      <c r="A204" s="20" t="s">
        <v>33</v>
      </c>
      <c r="B204" t="str">
        <f>+VLOOKUP(A204,Tabla1[],2,FALSE)</f>
        <v>PRODUCTO DE PAPEL Y CARBON</v>
      </c>
      <c r="G204" s="3" t="s">
        <v>103</v>
      </c>
      <c r="H204" t="str">
        <f>+VLOOKUP(G204,Tabla1[],2,FALSE)</f>
        <v>PRODUCTOS MEDICINALES PARA USO VETERINARIO</v>
      </c>
    </row>
    <row r="205" spans="1:8" x14ac:dyDescent="0.25">
      <c r="A205" s="20" t="s">
        <v>24</v>
      </c>
      <c r="B205" t="str">
        <f>+VLOOKUP(A205,Tabla1[],2,FALSE)</f>
        <v>ALIMENTOS Y BEBIDA PARA PERSONA</v>
      </c>
      <c r="G205" s="3" t="s">
        <v>35</v>
      </c>
      <c r="H205" t="str">
        <f>+VLOOKUP(G205,Tabla1[],2,FALSE)</f>
        <v>PRODUCTOS QUIMICO DE USO PERSONAL</v>
      </c>
    </row>
    <row r="206" spans="1:8" x14ac:dyDescent="0.25">
      <c r="A206" s="20" t="s">
        <v>34</v>
      </c>
      <c r="B206" t="str">
        <f>+VLOOKUP(A206,Tabla1[],2,FALSE)</f>
        <v>UTILES DE COCINA Y COMEDOR</v>
      </c>
      <c r="G206" s="3" t="s">
        <v>13</v>
      </c>
      <c r="H206" t="str">
        <f>+VLOOKUP(G206,Tabla1[],2,FALSE)</f>
        <v>UTILES MENORES MEDICOS-QUIRURGICOS</v>
      </c>
    </row>
    <row r="207" spans="1:8" x14ac:dyDescent="0.25">
      <c r="A207" s="20" t="s">
        <v>24</v>
      </c>
      <c r="B207" t="str">
        <f>+VLOOKUP(A207,Tabla1[],2,FALSE)</f>
        <v>ALIMENTOS Y BEBIDA PARA PERSONA</v>
      </c>
      <c r="G207" s="3" t="s">
        <v>13</v>
      </c>
      <c r="H207" t="str">
        <f>+VLOOKUP(G207,Tabla1[],2,FALSE)</f>
        <v>UTILES MENORES MEDICOS-QUIRURGICOS</v>
      </c>
    </row>
    <row r="208" spans="1:8" x14ac:dyDescent="0.25">
      <c r="A208" s="20" t="s">
        <v>11</v>
      </c>
      <c r="B208" t="str">
        <f>+VLOOKUP(A208,Tabla1[],2,FALSE)</f>
        <v>MATERIAL PARA LIMPIEZA</v>
      </c>
      <c r="G208" s="3" t="s">
        <v>18</v>
      </c>
      <c r="H208" t="str">
        <f>+VLOOKUP(G208,Tabla1[],2,FALSE)</f>
        <v>PRODUCTOS MEDICINALES PARA USO HUMANO</v>
      </c>
    </row>
    <row r="209" spans="1:8" x14ac:dyDescent="0.25">
      <c r="A209" s="20" t="s">
        <v>41</v>
      </c>
      <c r="B209" t="str">
        <f>+VLOOKUP(A209,Tabla1[],2,FALSE)</f>
        <v>REPUESTOS</v>
      </c>
      <c r="G209" s="3" t="s">
        <v>18</v>
      </c>
      <c r="H209" t="str">
        <f>+VLOOKUP(G209,Tabla1[],2,FALSE)</f>
        <v>PRODUCTOS MEDICINALES PARA USO HUMANO</v>
      </c>
    </row>
    <row r="210" spans="1:8" x14ac:dyDescent="0.25">
      <c r="A210" s="20" t="s">
        <v>24</v>
      </c>
      <c r="B210" t="str">
        <f>+VLOOKUP(A210,Tabla1[],2,FALSE)</f>
        <v>ALIMENTOS Y BEBIDA PARA PERSONA</v>
      </c>
      <c r="G210" s="3" t="s">
        <v>13</v>
      </c>
      <c r="H210" t="str">
        <f>+VLOOKUP(G210,Tabla1[],2,FALSE)</f>
        <v>UTILES MENORES MEDICOS-QUIRURGICOS</v>
      </c>
    </row>
    <row r="211" spans="1:8" x14ac:dyDescent="0.25">
      <c r="A211" s="20" t="s">
        <v>24</v>
      </c>
      <c r="B211" t="str">
        <f>+VLOOKUP(A211,Tabla1[],2,FALSE)</f>
        <v>ALIMENTOS Y BEBIDA PARA PERSONA</v>
      </c>
      <c r="G211" s="3" t="s">
        <v>18</v>
      </c>
      <c r="H211" t="str">
        <f>+VLOOKUP(G211,Tabla1[],2,FALSE)</f>
        <v>PRODUCTOS MEDICINALES PARA USO HUMANO</v>
      </c>
    </row>
    <row r="212" spans="1:8" x14ac:dyDescent="0.25">
      <c r="A212" s="20" t="s">
        <v>24</v>
      </c>
      <c r="B212" t="str">
        <f>+VLOOKUP(A212,Tabla1[],2,FALSE)</f>
        <v>ALIMENTOS Y BEBIDA PARA PERSONA</v>
      </c>
      <c r="G212" s="3" t="s">
        <v>13</v>
      </c>
      <c r="H212" t="str">
        <f>+VLOOKUP(G212,Tabla1[],2,FALSE)</f>
        <v>UTILES MENORES MEDICOS-QUIRURGICOS</v>
      </c>
    </row>
    <row r="213" spans="1:8" x14ac:dyDescent="0.25">
      <c r="A213" s="20" t="s">
        <v>24</v>
      </c>
      <c r="B213" t="str">
        <f>+VLOOKUP(A213,Tabla1[],2,FALSE)</f>
        <v>ALIMENTOS Y BEBIDA PARA PERSONA</v>
      </c>
      <c r="G213" s="3" t="s">
        <v>18</v>
      </c>
      <c r="H213" t="str">
        <f>+VLOOKUP(G213,Tabla1[],2,FALSE)</f>
        <v>PRODUCTOS MEDICINALES PARA USO HUMANO</v>
      </c>
    </row>
    <row r="214" spans="1:8" x14ac:dyDescent="0.25">
      <c r="A214" s="20" t="s">
        <v>170</v>
      </c>
      <c r="B214" t="e">
        <f>+VLOOKUP(A214,Tabla1[],2,FALSE)</f>
        <v>#N/A</v>
      </c>
      <c r="G214" s="3" t="s">
        <v>18</v>
      </c>
      <c r="H214" t="str">
        <f>+VLOOKUP(G214,Tabla1[],2,FALSE)</f>
        <v>PRODUCTOS MEDICINALES PARA USO HUMANO</v>
      </c>
    </row>
    <row r="215" spans="1:8" x14ac:dyDescent="0.25">
      <c r="A215" s="20" t="s">
        <v>170</v>
      </c>
      <c r="B215" t="e">
        <f>+VLOOKUP(A215,Tabla1[],2,FALSE)</f>
        <v>#N/A</v>
      </c>
      <c r="G215" s="3" t="s">
        <v>18</v>
      </c>
      <c r="H215" t="str">
        <f>+VLOOKUP(G215,Tabla1[],2,FALSE)</f>
        <v>PRODUCTOS MEDICINALES PARA USO HUMANO</v>
      </c>
    </row>
    <row r="216" spans="1:8" x14ac:dyDescent="0.25">
      <c r="A216" s="20" t="s">
        <v>170</v>
      </c>
      <c r="B216" t="e">
        <f>+VLOOKUP(A216,Tabla1[],2,FALSE)</f>
        <v>#N/A</v>
      </c>
      <c r="G216" s="3" t="s">
        <v>18</v>
      </c>
      <c r="H216" t="str">
        <f>+VLOOKUP(G216,Tabla1[],2,FALSE)</f>
        <v>PRODUCTOS MEDICINALES PARA USO HUMANO</v>
      </c>
    </row>
    <row r="217" spans="1:8" x14ac:dyDescent="0.25">
      <c r="A217" s="20" t="s">
        <v>170</v>
      </c>
      <c r="B217" t="e">
        <f>+VLOOKUP(A217,Tabla1[],2,FALSE)</f>
        <v>#N/A</v>
      </c>
      <c r="G217" s="3" t="s">
        <v>18</v>
      </c>
      <c r="H217" t="str">
        <f>+VLOOKUP(G217,Tabla1[],2,FALSE)</f>
        <v>PRODUCTOS MEDICINALES PARA USO HUMANO</v>
      </c>
    </row>
    <row r="218" spans="1:8" x14ac:dyDescent="0.25">
      <c r="A218" s="20" t="s">
        <v>24</v>
      </c>
      <c r="B218" t="str">
        <f>+VLOOKUP(A218,Tabla1[],2,FALSE)</f>
        <v>ALIMENTOS Y BEBIDA PARA PERSONA</v>
      </c>
      <c r="G218" s="3" t="s">
        <v>18</v>
      </c>
      <c r="H218" t="str">
        <f>+VLOOKUP(G218,Tabla1[],2,FALSE)</f>
        <v>PRODUCTOS MEDICINALES PARA USO HUMANO</v>
      </c>
    </row>
    <row r="219" spans="1:8" x14ac:dyDescent="0.25">
      <c r="A219" s="20" t="s">
        <v>13</v>
      </c>
      <c r="B219" t="str">
        <f>+VLOOKUP(A219,Tabla1[],2,FALSE)</f>
        <v>UTILES MENORES MEDICOS-QUIRURGICOS</v>
      </c>
      <c r="G219" s="3" t="s">
        <v>18</v>
      </c>
      <c r="H219" t="str">
        <f>+VLOOKUP(G219,Tabla1[],2,FALSE)</f>
        <v>PRODUCTOS MEDICINALES PARA USO HUMANO</v>
      </c>
    </row>
    <row r="220" spans="1:8" x14ac:dyDescent="0.25">
      <c r="A220" s="20" t="s">
        <v>10</v>
      </c>
      <c r="B220" t="str">
        <f>+VLOOKUP(A220,Tabla1[],2,FALSE)</f>
        <v>PRODUCTOR Y UTILES VARIOS NO IDENTIFICADOS</v>
      </c>
      <c r="G220" s="3" t="s">
        <v>18</v>
      </c>
      <c r="H220" t="str">
        <f>+VLOOKUP(G220,Tabla1[],2,FALSE)</f>
        <v>PRODUCTOS MEDICINALES PARA USO HUMANO</v>
      </c>
    </row>
    <row r="221" spans="1:8" x14ac:dyDescent="0.25">
      <c r="A221" s="29"/>
      <c r="B221" s="30"/>
      <c r="G221" s="3"/>
    </row>
    <row r="222" spans="1:8" x14ac:dyDescent="0.25">
      <c r="A222" s="20" t="s">
        <v>12</v>
      </c>
      <c r="B222" t="str">
        <f>+VLOOKUP(A222,Tabla1[],2,FALSE)</f>
        <v>UTILES Y MATERIALES DE OFICINA E INFORMATICA</v>
      </c>
      <c r="G222" s="3" t="s">
        <v>13</v>
      </c>
      <c r="H222" t="str">
        <f>+VLOOKUP(G222,Tabla1[],2,FALSE)</f>
        <v>UTILES MENORES MEDICOS-QUIRURGICOS</v>
      </c>
    </row>
    <row r="223" spans="1:8" x14ac:dyDescent="0.25">
      <c r="A223" s="20" t="s">
        <v>13</v>
      </c>
      <c r="B223" t="str">
        <f>+VLOOKUP(A223,Tabla1[],2,FALSE)</f>
        <v>UTILES MENORES MEDICOS-QUIRURGICOS</v>
      </c>
      <c r="G223" s="3" t="s">
        <v>18</v>
      </c>
      <c r="H223" t="str">
        <f>+VLOOKUP(G223,Tabla1[],2,FALSE)</f>
        <v>PRODUCTOS MEDICINALES PARA USO HUMANO</v>
      </c>
    </row>
    <row r="224" spans="1:8" x14ac:dyDescent="0.25">
      <c r="A224" s="20" t="s">
        <v>13</v>
      </c>
      <c r="B224" t="str">
        <f>+VLOOKUP(A224,Tabla1[],2,FALSE)</f>
        <v>UTILES MENORES MEDICOS-QUIRURGICOS</v>
      </c>
      <c r="G224" s="3" t="s">
        <v>18</v>
      </c>
      <c r="H224" t="str">
        <f>+VLOOKUP(G224,Tabla1[],2,FALSE)</f>
        <v>PRODUCTOS MEDICINALES PARA USO HUMANO</v>
      </c>
    </row>
    <row r="225" spans="1:8" x14ac:dyDescent="0.25">
      <c r="A225" s="20" t="s">
        <v>181</v>
      </c>
      <c r="B225" t="e">
        <f>+VLOOKUP(A225,Tabla1[],2,FALSE)</f>
        <v>#N/A</v>
      </c>
      <c r="G225" s="3" t="s">
        <v>18</v>
      </c>
      <c r="H225" t="str">
        <f>+VLOOKUP(G225,Tabla1[],2,FALSE)</f>
        <v>PRODUCTOS MEDICINALES PARA USO HUMANO</v>
      </c>
    </row>
    <row r="226" spans="1:8" x14ac:dyDescent="0.25">
      <c r="A226" s="20" t="s">
        <v>18</v>
      </c>
      <c r="B226" t="str">
        <f>+VLOOKUP(A226,Tabla1[],2,FALSE)</f>
        <v>PRODUCTOS MEDICINALES PARA USO HUMANO</v>
      </c>
      <c r="G226" s="3" t="s">
        <v>18</v>
      </c>
      <c r="H226" t="str">
        <f>+VLOOKUP(G226,Tabla1[],2,FALSE)</f>
        <v>PRODUCTOS MEDICINALES PARA USO HUMANO</v>
      </c>
    </row>
    <row r="227" spans="1:8" x14ac:dyDescent="0.25">
      <c r="A227" s="20" t="s">
        <v>35</v>
      </c>
      <c r="B227" t="str">
        <f>+VLOOKUP(A227,Tabla1[],2,FALSE)</f>
        <v>PRODUCTOS QUIMICO DE USO PERSONAL</v>
      </c>
      <c r="G227" s="3" t="s">
        <v>18</v>
      </c>
      <c r="H227" t="str">
        <f>+VLOOKUP(G227,Tabla1[],2,FALSE)</f>
        <v>PRODUCTOS MEDICINALES PARA USO HUMANO</v>
      </c>
    </row>
    <row r="228" spans="1:8" x14ac:dyDescent="0.25">
      <c r="A228" s="20" t="s">
        <v>115</v>
      </c>
      <c r="B228" t="e">
        <f>+VLOOKUP(A228,Tabla1[],2,FALSE)</f>
        <v>#N/A</v>
      </c>
      <c r="G228" s="3" t="s">
        <v>13</v>
      </c>
      <c r="H228" t="str">
        <f>+VLOOKUP(G228,Tabla1[],2,FALSE)</f>
        <v>UTILES MENORES MEDICOS-QUIRURGICOS</v>
      </c>
    </row>
    <row r="229" spans="1:8" x14ac:dyDescent="0.25">
      <c r="A229" s="20" t="s">
        <v>25</v>
      </c>
      <c r="B229" t="str">
        <f>+VLOOKUP(A229,Tabla1[],2,FALSE)</f>
        <v>SERVICIO DE CAPACITACION</v>
      </c>
      <c r="G229" s="3" t="s">
        <v>18</v>
      </c>
      <c r="H229" t="str">
        <f>+VLOOKUP(G229,Tabla1[],2,FALSE)</f>
        <v>PRODUCTOS MEDICINALES PARA USO HUMANO</v>
      </c>
    </row>
    <row r="230" spans="1:8" x14ac:dyDescent="0.25">
      <c r="A230" s="20" t="s">
        <v>182</v>
      </c>
      <c r="B230" t="e">
        <f>+VLOOKUP(A230,Tabla1[],2,FALSE)</f>
        <v>#N/A</v>
      </c>
      <c r="G230" s="3" t="s">
        <v>13</v>
      </c>
      <c r="H230" t="str">
        <f>+VLOOKUP(G230,Tabla1[],2,FALSE)</f>
        <v>UTILES MENORES MEDICOS-QUIRURGICOS</v>
      </c>
    </row>
    <row r="231" spans="1:8" x14ac:dyDescent="0.25">
      <c r="A231" s="20" t="s">
        <v>13</v>
      </c>
      <c r="B231" t="str">
        <f>+VLOOKUP(A231,Tabla1[],2,FALSE)</f>
        <v>UTILES MENORES MEDICOS-QUIRURGICOS</v>
      </c>
      <c r="G231" s="3" t="s">
        <v>18</v>
      </c>
      <c r="H231" t="str">
        <f>+VLOOKUP(G231,Tabla1[],2,FALSE)</f>
        <v>PRODUCTOS MEDICINALES PARA USO HUMANO</v>
      </c>
    </row>
    <row r="232" spans="1:8" x14ac:dyDescent="0.25">
      <c r="A232" s="20" t="s">
        <v>18</v>
      </c>
      <c r="B232" t="str">
        <f>+VLOOKUP(A232,Tabla1[],2,FALSE)</f>
        <v>PRODUCTOS MEDICINALES PARA USO HUMANO</v>
      </c>
      <c r="G232" s="3" t="s">
        <v>18</v>
      </c>
      <c r="H232" t="str">
        <f>+VLOOKUP(G232,Tabla1[],2,FALSE)</f>
        <v>PRODUCTOS MEDICINALES PARA USO HUMANO</v>
      </c>
    </row>
    <row r="233" spans="1:8" x14ac:dyDescent="0.25">
      <c r="A233" s="20" t="s">
        <v>174</v>
      </c>
      <c r="B233" t="e">
        <f>+VLOOKUP(A233,Tabla1[],2,FALSE)</f>
        <v>#N/A</v>
      </c>
      <c r="G233" s="3" t="s">
        <v>13</v>
      </c>
      <c r="H233" t="str">
        <f>+VLOOKUP(G233,Tabla1[],2,FALSE)</f>
        <v>UTILES MENORES MEDICOS-QUIRURGICOS</v>
      </c>
    </row>
    <row r="234" spans="1:8" x14ac:dyDescent="0.25">
      <c r="A234" s="20" t="s">
        <v>24</v>
      </c>
      <c r="B234" t="str">
        <f>+VLOOKUP(A234,Tabla1[],2,FALSE)</f>
        <v>ALIMENTOS Y BEBIDA PARA PERSONA</v>
      </c>
      <c r="G234" s="3" t="s">
        <v>18</v>
      </c>
      <c r="H234" t="str">
        <f>+VLOOKUP(G234,Tabla1[],2,FALSE)</f>
        <v>PRODUCTOS MEDICINALES PARA USO HUMANO</v>
      </c>
    </row>
    <row r="235" spans="1:8" x14ac:dyDescent="0.25">
      <c r="A235" s="20" t="s">
        <v>101</v>
      </c>
      <c r="B235" t="str">
        <f>+VLOOKUP(A235,Tabla1[],2,FALSE)</f>
        <v>EQUIPOS DE SEGURIDAD</v>
      </c>
      <c r="G235" s="3" t="s">
        <v>97</v>
      </c>
      <c r="H235" t="str">
        <f>+VLOOKUP(G235,Tabla1[],2,FALSE)</f>
        <v>ALQUILER DE EQUIPO DE OFICINA Y MUEBLES</v>
      </c>
    </row>
    <row r="236" spans="1:8" x14ac:dyDescent="0.25">
      <c r="A236" s="20" t="s">
        <v>13</v>
      </c>
      <c r="B236" t="str">
        <f>+VLOOKUP(A236,Tabla1[],2,FALSE)</f>
        <v>UTILES MENORES MEDICOS-QUIRURGICOS</v>
      </c>
      <c r="G236" s="3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20" t="s">
        <v>13</v>
      </c>
      <c r="B237" t="str">
        <f>+VLOOKUP(A237,Tabla1[],2,FALSE)</f>
        <v>UTILES MENORES MEDICOS-QUIRURGICOS</v>
      </c>
      <c r="G237" s="3" t="s">
        <v>41</v>
      </c>
      <c r="H237" t="str">
        <f>+VLOOKUP(G237,Tabla1[],2,FALSE)</f>
        <v>REPUESTOS</v>
      </c>
    </row>
    <row r="238" spans="1:8" x14ac:dyDescent="0.25">
      <c r="A238" s="20" t="s">
        <v>32</v>
      </c>
      <c r="B238" t="str">
        <f>+VLOOKUP(A238,Tabla1[],2,FALSE)</f>
        <v>SERVICIO DE MANTENIMIENTO, REPARACION, DESMONTE E INSTALACION DE MAQUINAS Y EQUIPOS</v>
      </c>
      <c r="G238" s="3" t="s">
        <v>104</v>
      </c>
      <c r="H238" t="str">
        <f>+VLOOKUP(G238,Tabla1[],2,FALSE)</f>
        <v>ELECTRODOMÉSTICOS</v>
      </c>
    </row>
    <row r="239" spans="1:8" x14ac:dyDescent="0.25">
      <c r="A239" s="20" t="s">
        <v>35</v>
      </c>
      <c r="B239" t="str">
        <f>+VLOOKUP(A239,Tabla1[],2,FALSE)</f>
        <v>PRODUCTOS QUIMICO DE USO PERSONAL</v>
      </c>
      <c r="G239" s="3" t="s">
        <v>40</v>
      </c>
      <c r="H239" t="str">
        <f>+VLOOKUP(G239,Tabla1[],2,FALSE)</f>
        <v>MAQUINARIA Y EQUIPO INDUSTRIAL</v>
      </c>
    </row>
    <row r="240" spans="1:8" x14ac:dyDescent="0.25">
      <c r="A240" s="20" t="s">
        <v>35</v>
      </c>
      <c r="B240" t="str">
        <f>+VLOOKUP(A240,Tabla1[],2,FALSE)</f>
        <v>PRODUCTOS QUIMICO DE USO PERSONAL</v>
      </c>
      <c r="G240" s="3" t="s">
        <v>12</v>
      </c>
      <c r="H240" t="str">
        <f>+VLOOKUP(G240,Tabla1[],2,FALSE)</f>
        <v>UTILES Y MATERIALES DE OFICINA E INFORMATICA</v>
      </c>
    </row>
    <row r="241" spans="1:8" x14ac:dyDescent="0.25">
      <c r="A241" s="20" t="s">
        <v>35</v>
      </c>
      <c r="B241" t="str">
        <f>+VLOOKUP(A241,Tabla1[],2,FALSE)</f>
        <v>PRODUCTOS QUIMICO DE USO PERSONAL</v>
      </c>
      <c r="G241" s="3" t="s">
        <v>18</v>
      </c>
      <c r="H241" t="str">
        <f>+VLOOKUP(G241,Tabla1[],2,FALSE)</f>
        <v>PRODUCTOS MEDICINALES PARA USO HUMANO</v>
      </c>
    </row>
    <row r="242" spans="1:8" x14ac:dyDescent="0.25">
      <c r="A242" s="19" t="s">
        <v>32</v>
      </c>
      <c r="B242" t="str">
        <f>+VLOOKUP(A242,Tabla1[],2,FALSE)</f>
        <v>SERVICIO DE MANTENIMIENTO, REPARACION, DESMONTE E INSTALACION DE MAQUINAS Y EQUIPOS</v>
      </c>
      <c r="G242" s="3" t="s">
        <v>13</v>
      </c>
      <c r="H242" t="str">
        <f>+VLOOKUP(G242,Tabla1[],2,FALSE)</f>
        <v>UTILES MENORES MEDICOS-QUIRURGICOS</v>
      </c>
    </row>
    <row r="243" spans="1:8" x14ac:dyDescent="0.25">
      <c r="A243" s="20" t="s">
        <v>181</v>
      </c>
      <c r="B243" t="e">
        <f>+VLOOKUP(A243,Tabla1[],2,FALSE)</f>
        <v>#N/A</v>
      </c>
      <c r="G243" s="3" t="s">
        <v>18</v>
      </c>
      <c r="H243" t="str">
        <f>+VLOOKUP(G243,Tabla1[],2,FALSE)</f>
        <v>PRODUCTOS MEDICINALES PARA USO HUMANO</v>
      </c>
    </row>
    <row r="244" spans="1:8" x14ac:dyDescent="0.25">
      <c r="A244" s="20" t="s">
        <v>13</v>
      </c>
      <c r="B244" t="str">
        <f>+VLOOKUP(A244,Tabla1[],2,FALSE)</f>
        <v>UTILES MENORES MEDICOS-QUIRURGICOS</v>
      </c>
      <c r="G244" s="3" t="s">
        <v>18</v>
      </c>
      <c r="H244" t="str">
        <f>+VLOOKUP(G244,Tabla1[],2,FALSE)</f>
        <v>PRODUCTOS MEDICINALES PARA USO HUMANO</v>
      </c>
    </row>
    <row r="245" spans="1:8" x14ac:dyDescent="0.25">
      <c r="A245" s="20" t="s">
        <v>20</v>
      </c>
      <c r="B245" t="str">
        <f>+VLOOKUP(A245,Tabla1[],2,FALSE)</f>
        <v>MANTENIMIENTO Y REPARACION DE EQUIPOS MEDICOS SANITARIOS Y DE LABORATORIO</v>
      </c>
      <c r="G245" s="3" t="s">
        <v>10</v>
      </c>
      <c r="H245" t="str">
        <f>+VLOOKUP(G245,Tabla1[],2,FALSE)</f>
        <v>PRODUCTOR Y UTILES VARIOS NO IDENTIFICADOS</v>
      </c>
    </row>
    <row r="246" spans="1:8" x14ac:dyDescent="0.25">
      <c r="A246" s="20" t="s">
        <v>24</v>
      </c>
      <c r="B246" t="str">
        <f>+VLOOKUP(A246,Tabla1[],2,FALSE)</f>
        <v>ALIMENTOS Y BEBIDA PARA PERSONA</v>
      </c>
      <c r="G246" s="3" t="s">
        <v>18</v>
      </c>
      <c r="H246" t="str">
        <f>+VLOOKUP(G246,Tabla1[],2,FALSE)</f>
        <v>PRODUCTOS MEDICINALES PARA USO HUMANO</v>
      </c>
    </row>
    <row r="247" spans="1:8" x14ac:dyDescent="0.25">
      <c r="A247" s="20" t="s">
        <v>39</v>
      </c>
      <c r="B247" t="str">
        <f>+VLOOKUP(A247,Tabla1[],2,FALSE)</f>
        <v>ACABADOS TEXTILES</v>
      </c>
      <c r="G247" s="3" t="s">
        <v>45</v>
      </c>
      <c r="H247" t="str">
        <f>+VLOOKUP(G247,Tabla1[],2,FALSE)</f>
        <v>MANTENIMIENTO Y REP DE ELEVADORES</v>
      </c>
    </row>
    <row r="248" spans="1:8" x14ac:dyDescent="0.25">
      <c r="A248" s="20" t="s">
        <v>101</v>
      </c>
      <c r="B248" t="str">
        <f>+VLOOKUP(A248,Tabla1[],2,FALSE)</f>
        <v>EQUIPOS DE SEGURIDAD</v>
      </c>
      <c r="G248" s="3" t="s">
        <v>45</v>
      </c>
      <c r="H248" t="str">
        <f>+VLOOKUP(G248,Tabla1[],2,FALSE)</f>
        <v>MANTENIMIENTO Y REP DE ELEVADORES</v>
      </c>
    </row>
    <row r="249" spans="1:8" x14ac:dyDescent="0.25">
      <c r="A249" s="20" t="s">
        <v>24</v>
      </c>
      <c r="B249" t="str">
        <f>+VLOOKUP(A249,Tabla1[],2,FALSE)</f>
        <v>ALIMENTOS Y BEBIDA PARA PERSONA</v>
      </c>
      <c r="G249" s="3" t="s">
        <v>18</v>
      </c>
      <c r="H249" t="str">
        <f>+VLOOKUP(G249,Tabla1[],2,FALSE)</f>
        <v>PRODUCTOS MEDICINALES PARA USO HUMANO</v>
      </c>
    </row>
    <row r="250" spans="1:8" x14ac:dyDescent="0.25">
      <c r="A250" s="20" t="s">
        <v>24</v>
      </c>
      <c r="B250" t="str">
        <f>+VLOOKUP(A250,Tabla1[],2,FALSE)</f>
        <v>ALIMENTOS Y BEBIDA PARA PERSONA</v>
      </c>
      <c r="G250" s="3" t="s">
        <v>13</v>
      </c>
      <c r="H250" t="str">
        <f>+VLOOKUP(G250,Tabla1[],2,FALSE)</f>
        <v>UTILES MENORES MEDICOS-QUIRURGICOS</v>
      </c>
    </row>
    <row r="251" spans="1:8" x14ac:dyDescent="0.25">
      <c r="A251" s="20" t="s">
        <v>24</v>
      </c>
      <c r="B251" t="str">
        <f>+VLOOKUP(A251,Tabla1[],2,FALSE)</f>
        <v>ALIMENTOS Y BEBIDA PARA PERSONA</v>
      </c>
      <c r="G251" s="3" t="s">
        <v>13</v>
      </c>
      <c r="H251" t="str">
        <f>+VLOOKUP(G251,Tabla1[],2,FALSE)</f>
        <v>UTILES MENORES MEDICOS-QUIRURGICOS</v>
      </c>
    </row>
    <row r="252" spans="1:8" x14ac:dyDescent="0.25">
      <c r="A252" s="20" t="s">
        <v>35</v>
      </c>
      <c r="B252" t="str">
        <f>+VLOOKUP(A252,Tabla1[],2,FALSE)</f>
        <v>PRODUCTOS QUIMICO DE USO PERSONAL</v>
      </c>
      <c r="G252" s="3" t="s">
        <v>18</v>
      </c>
      <c r="H252" t="str">
        <f>+VLOOKUP(G252,Tabla1[],2,FALSE)</f>
        <v>PRODUCTOS MEDICINALES PARA USO HUMANO</v>
      </c>
    </row>
    <row r="253" spans="1:8" x14ac:dyDescent="0.25">
      <c r="A253" s="20" t="s">
        <v>35</v>
      </c>
      <c r="B253" t="str">
        <f>+VLOOKUP(A253,Tabla1[],2,FALSE)</f>
        <v>PRODUCTOS QUIMICO DE USO PERSONAL</v>
      </c>
      <c r="G253" s="3" t="s">
        <v>13</v>
      </c>
      <c r="H253" t="str">
        <f>+VLOOKUP(G253,Tabla1[],2,FALSE)</f>
        <v>UTILES MENORES MEDICOS-QUIRURGICOS</v>
      </c>
    </row>
    <row r="254" spans="1:8" x14ac:dyDescent="0.25">
      <c r="A254" s="20" t="s">
        <v>35</v>
      </c>
      <c r="B254" t="str">
        <f>+VLOOKUP(A254,Tabla1[],2,FALSE)</f>
        <v>PRODUCTOS QUIMICO DE USO PERSONAL</v>
      </c>
      <c r="G254" s="3" t="s">
        <v>13</v>
      </c>
      <c r="H254" t="str">
        <f>+VLOOKUP(G254,Tabla1[],2,FALSE)</f>
        <v>UTILES MENORES MEDICOS-QUIRURGICOS</v>
      </c>
    </row>
    <row r="255" spans="1:8" x14ac:dyDescent="0.25">
      <c r="A255" s="20" t="s">
        <v>35</v>
      </c>
      <c r="B255" t="str">
        <f>+VLOOKUP(A255,Tabla1[],2,FALSE)</f>
        <v>PRODUCTOS QUIMICO DE USO PERSONAL</v>
      </c>
      <c r="G255" s="3" t="s">
        <v>13</v>
      </c>
      <c r="H255" t="str">
        <f>+VLOOKUP(G255,Tabla1[],2,FALSE)</f>
        <v>UTILES MENORES MEDICOS-QUIRURGICOS</v>
      </c>
    </row>
    <row r="256" spans="1:8" x14ac:dyDescent="0.25">
      <c r="A256" s="20" t="s">
        <v>13</v>
      </c>
      <c r="B256" t="str">
        <f>+VLOOKUP(A256,Tabla1[],2,FALSE)</f>
        <v>UTILES MENORES MEDICOS-QUIRURGICOS</v>
      </c>
      <c r="G256" s="3" t="s">
        <v>13</v>
      </c>
      <c r="H256" t="str">
        <f>+VLOOKUP(G256,Tabla1[],2,FALSE)</f>
        <v>UTILES MENORES MEDICOS-QUIRURGICOS</v>
      </c>
    </row>
    <row r="257" spans="1:8" x14ac:dyDescent="0.25">
      <c r="A257" s="20" t="s">
        <v>13</v>
      </c>
      <c r="B257" t="str">
        <f>+VLOOKUP(A257,Tabla1[],2,FALSE)</f>
        <v>UTILES MENORES MEDICOS-QUIRURGICOS</v>
      </c>
      <c r="G257" s="3" t="s">
        <v>35</v>
      </c>
      <c r="H257" t="str">
        <f>+VLOOKUP(G257,Tabla1[],2,FALSE)</f>
        <v>PRODUCTOS QUIMICO DE USO PERSONAL</v>
      </c>
    </row>
    <row r="258" spans="1:8" x14ac:dyDescent="0.25">
      <c r="A258" s="20" t="s">
        <v>18</v>
      </c>
      <c r="B258" t="str">
        <f>+VLOOKUP(A258,Tabla1[],2,FALSE)</f>
        <v>PRODUCTOS MEDICINALES PARA USO HUMANO</v>
      </c>
      <c r="G258" s="3" t="s">
        <v>13</v>
      </c>
      <c r="H258" t="str">
        <f>+VLOOKUP(G258,Tabla1[],2,FALSE)</f>
        <v>UTILES MENORES MEDICOS-QUIRURGICOS</v>
      </c>
    </row>
    <row r="259" spans="1:8" x14ac:dyDescent="0.25">
      <c r="A259" s="20" t="s">
        <v>180</v>
      </c>
      <c r="B259" t="e">
        <f>+VLOOKUP(A259,Tabla1[],2,FALSE)</f>
        <v>#N/A</v>
      </c>
      <c r="G259" s="3" t="s">
        <v>13</v>
      </c>
      <c r="H259" t="str">
        <f>+VLOOKUP(G259,Tabla1[],2,FALSE)</f>
        <v>UTILES MENORES MEDICOS-QUIRURGICOS</v>
      </c>
    </row>
    <row r="260" spans="1:8" x14ac:dyDescent="0.25">
      <c r="A260" s="20" t="s">
        <v>40</v>
      </c>
      <c r="B260" t="str">
        <f>+VLOOKUP(A260,Tabla1[],2,FALSE)</f>
        <v>MAQUINARIA Y EQUIPO INDUSTRIAL</v>
      </c>
      <c r="G260" s="3" t="s">
        <v>13</v>
      </c>
      <c r="H260" t="str">
        <f>+VLOOKUP(G260,Tabla1[],2,FALSE)</f>
        <v>UTILES MENORES MEDICOS-QUIRURGICOS</v>
      </c>
    </row>
    <row r="261" spans="1:8" x14ac:dyDescent="0.25">
      <c r="A261" s="20" t="s">
        <v>33</v>
      </c>
      <c r="B261" t="str">
        <f>+VLOOKUP(A261,Tabla1[],2,FALSE)</f>
        <v>PRODUCTO DE PAPEL Y CARBON</v>
      </c>
      <c r="G261" s="3" t="s">
        <v>13</v>
      </c>
      <c r="H261" t="str">
        <f>+VLOOKUP(G261,Tabla1[],2,FALSE)</f>
        <v>UTILES MENORES MEDICOS-QUIRURGICOS</v>
      </c>
    </row>
    <row r="262" spans="1:8" x14ac:dyDescent="0.25">
      <c r="A262" s="20" t="s">
        <v>17</v>
      </c>
      <c r="B262" t="str">
        <f>+VLOOKUP(A262,Tabla1[],2,FALSE)</f>
        <v>PRODUCTOS ELECTRICOS AFINES}</v>
      </c>
      <c r="G262" s="3" t="s">
        <v>18</v>
      </c>
      <c r="H262" t="str">
        <f>+VLOOKUP(G262,Tabla1[],2,FALSE)</f>
        <v>PRODUCTOS MEDICINALES PARA USO HUMANO</v>
      </c>
    </row>
    <row r="263" spans="1:8" x14ac:dyDescent="0.25">
      <c r="A263" s="20" t="s">
        <v>34</v>
      </c>
      <c r="B263" t="str">
        <f>+VLOOKUP(A263,Tabla1[],2,FALSE)</f>
        <v>UTILES DE COCINA Y COMEDOR</v>
      </c>
      <c r="G263" s="3" t="s">
        <v>18</v>
      </c>
      <c r="H263" t="str">
        <f>+VLOOKUP(G263,Tabla1[],2,FALSE)</f>
        <v>PRODUCTOS MEDICINALES PARA USO HUMANO</v>
      </c>
    </row>
    <row r="264" spans="1:8" x14ac:dyDescent="0.25">
      <c r="A264" s="20" t="s">
        <v>18</v>
      </c>
      <c r="B264" t="str">
        <f>+VLOOKUP(A264,Tabla1[],2,FALSE)</f>
        <v>PRODUCTOS MEDICINALES PARA USO HUMANO</v>
      </c>
      <c r="G264" s="3" t="s">
        <v>13</v>
      </c>
      <c r="H264" t="str">
        <f>+VLOOKUP(G264,Tabla1[],2,FALSE)</f>
        <v>UTILES MENORES MEDICOS-QUIRURGICOS</v>
      </c>
    </row>
    <row r="265" spans="1:8" x14ac:dyDescent="0.25">
      <c r="A265" s="20" t="s">
        <v>24</v>
      </c>
      <c r="B265" t="str">
        <f>+VLOOKUP(A265,Tabla1[],2,FALSE)</f>
        <v>ALIMENTOS Y BEBIDA PARA PERSONA</v>
      </c>
      <c r="G265" s="3" t="s">
        <v>97</v>
      </c>
      <c r="H265" t="str">
        <f>+VLOOKUP(G265,Tabla1[],2,FALSE)</f>
        <v>ALQUILER DE EQUIPO DE OFICINA Y MUEBLES</v>
      </c>
    </row>
    <row r="266" spans="1:8" x14ac:dyDescent="0.25">
      <c r="A266" s="20" t="s">
        <v>24</v>
      </c>
      <c r="B266" t="str">
        <f>+VLOOKUP(A266,Tabla1[],2,FALSE)</f>
        <v>ALIMENTOS Y BEBIDA PARA PERSONA</v>
      </c>
      <c r="G266" s="3" t="s">
        <v>97</v>
      </c>
      <c r="H266" t="str">
        <f>+VLOOKUP(G266,Tabla1[],2,FALSE)</f>
        <v>ALQUILER DE EQUIPO DE OFICINA Y MUEBLES</v>
      </c>
    </row>
    <row r="267" spans="1:8" x14ac:dyDescent="0.25">
      <c r="A267" s="20" t="s">
        <v>24</v>
      </c>
      <c r="B267" t="str">
        <f>+VLOOKUP(A267,Tabla1[],2,FALSE)</f>
        <v>ALIMENTOS Y BEBIDA PARA PERSONA</v>
      </c>
      <c r="G267" s="3" t="s">
        <v>24</v>
      </c>
      <c r="H267" t="str">
        <f>+VLOOKUP(G267,Tabla1[],2,FALSE)</f>
        <v>ALIMENTOS Y BEBIDA PARA PERSONA</v>
      </c>
    </row>
    <row r="268" spans="1:8" x14ac:dyDescent="0.25">
      <c r="A268" s="20" t="s">
        <v>18</v>
      </c>
      <c r="B268" t="str">
        <f>+VLOOKUP(A268,Tabla1[],2,FALSE)</f>
        <v>PRODUCTOS MEDICINALES PARA USO HUMANO</v>
      </c>
      <c r="G268" s="3" t="s">
        <v>18</v>
      </c>
      <c r="H268" t="str">
        <f>+VLOOKUP(G268,Tabla1[],2,FALSE)</f>
        <v>PRODUCTOS MEDICINALES PARA USO HUMANO</v>
      </c>
    </row>
    <row r="269" spans="1:8" x14ac:dyDescent="0.25">
      <c r="A269" s="20" t="s">
        <v>24</v>
      </c>
      <c r="B269" t="str">
        <f>+VLOOKUP(A269,Tabla1[],2,FALSE)</f>
        <v>ALIMENTOS Y BEBIDA PARA PERSONA</v>
      </c>
      <c r="G269" s="3" t="s">
        <v>18</v>
      </c>
      <c r="H269" t="str">
        <f>+VLOOKUP(G269,Tabla1[],2,FALSE)</f>
        <v>PRODUCTOS MEDICINALES PARA USO HUMANO</v>
      </c>
    </row>
    <row r="270" spans="1:8" x14ac:dyDescent="0.25">
      <c r="A270" s="20" t="s">
        <v>13</v>
      </c>
      <c r="B270" t="str">
        <f>+VLOOKUP(A270,Tabla1[],2,FALSE)</f>
        <v>UTILES MENORES MEDICOS-QUIRURGICOS</v>
      </c>
      <c r="G270" s="3" t="s">
        <v>13</v>
      </c>
      <c r="H270" t="str">
        <f>+VLOOKUP(G270,Tabla1[],2,FALSE)</f>
        <v>UTILES MENORES MEDICOS-QUIRURGICOS</v>
      </c>
    </row>
    <row r="271" spans="1:8" x14ac:dyDescent="0.25">
      <c r="A271" s="20" t="s">
        <v>18</v>
      </c>
      <c r="B271" t="str">
        <f>+VLOOKUP(A271,Tabla1[],2,FALSE)</f>
        <v>PRODUCTOS MEDICINALES PARA USO HUMANO</v>
      </c>
      <c r="G271" s="3" t="s">
        <v>13</v>
      </c>
      <c r="H271" t="str">
        <f>+VLOOKUP(G271,Tabla1[],2,FALSE)</f>
        <v>UTILES MENORES MEDICOS-QUIRURGICOS</v>
      </c>
    </row>
    <row r="272" spans="1:8" x14ac:dyDescent="0.25">
      <c r="A272" s="20" t="s">
        <v>183</v>
      </c>
      <c r="B272" t="e">
        <f>+VLOOKUP(A272,Tabla1[],2,FALSE)</f>
        <v>#N/A</v>
      </c>
      <c r="G272" s="3" t="s">
        <v>31</v>
      </c>
      <c r="H272" t="str">
        <f>+VLOOKUP(G272,Tabla1[],2,FALSE)</f>
        <v>HILADOS, FIBRAS Y TELAS</v>
      </c>
    </row>
    <row r="273" spans="1:8" x14ac:dyDescent="0.25">
      <c r="A273" s="20" t="s">
        <v>24</v>
      </c>
      <c r="B273" t="str">
        <f>+VLOOKUP(A273,Tabla1[],2,FALSE)</f>
        <v>ALIMENTOS Y BEBIDA PARA PERSONA</v>
      </c>
      <c r="G273" s="3" t="s">
        <v>23</v>
      </c>
      <c r="H273" t="str">
        <f>+VLOOKUP(G273,Tabla1[],2,FALSE)</f>
        <v>PINTURAS</v>
      </c>
    </row>
    <row r="274" spans="1:8" x14ac:dyDescent="0.25">
      <c r="A274" s="20" t="s">
        <v>111</v>
      </c>
      <c r="B274" t="str">
        <f>+VLOOKUP(A274,Tabla1[],2,FALSE)</f>
        <v>PRODUCTOS DE ARTES GRÁFICAS</v>
      </c>
      <c r="G274" s="3" t="s">
        <v>17</v>
      </c>
      <c r="H274" t="str">
        <f>+VLOOKUP(G274,Tabla1[],2,FALSE)</f>
        <v>PRODUCTOS ELECTRICOS AFINES}</v>
      </c>
    </row>
    <row r="275" spans="1:8" x14ac:dyDescent="0.25">
      <c r="A275" s="20" t="s">
        <v>40</v>
      </c>
      <c r="B275" t="str">
        <f>+VLOOKUP(A275,Tabla1[],2,FALSE)</f>
        <v>MAQUINARIA Y EQUIPO INDUSTRIAL</v>
      </c>
      <c r="G275" s="3" t="s">
        <v>41</v>
      </c>
      <c r="H275" t="str">
        <f>+VLOOKUP(G275,Tabla1[],2,FALSE)</f>
        <v>REPUESTOS</v>
      </c>
    </row>
    <row r="276" spans="1:8" x14ac:dyDescent="0.25">
      <c r="A276" s="20" t="s">
        <v>13</v>
      </c>
      <c r="B276" t="str">
        <f>+VLOOKUP(A276,Tabla1[],2,FALSE)</f>
        <v>UTILES MENORES MEDICOS-QUIRURGICOS</v>
      </c>
      <c r="G276" s="3" t="s">
        <v>41</v>
      </c>
      <c r="H276" t="str">
        <f>+VLOOKUP(G276,Tabla1[],2,FALSE)</f>
        <v>REPUESTOS</v>
      </c>
    </row>
    <row r="277" spans="1:8" x14ac:dyDescent="0.25">
      <c r="A277" s="20" t="s">
        <v>184</v>
      </c>
      <c r="B277" t="e">
        <f>+VLOOKUP(A277,Tabla1[],2,FALSE)</f>
        <v>#N/A</v>
      </c>
      <c r="G277" s="3" t="s">
        <v>37</v>
      </c>
      <c r="H277" t="str">
        <f>+VLOOKUP(G277,Tabla1[],2,FALSE)</f>
        <v>FLETE</v>
      </c>
    </row>
    <row r="278" spans="1:8" x14ac:dyDescent="0.25">
      <c r="A278" s="20" t="s">
        <v>24</v>
      </c>
      <c r="B278" t="str">
        <f>+VLOOKUP(A278,Tabla1[],2,FALSE)</f>
        <v>ALIMENTOS Y BEBIDA PARA PERSONA</v>
      </c>
      <c r="G278" s="3" t="s">
        <v>37</v>
      </c>
      <c r="H278" t="str">
        <f>+VLOOKUP(G278,Tabla1[],2,FALSE)</f>
        <v>FLETE</v>
      </c>
    </row>
    <row r="279" spans="1:8" x14ac:dyDescent="0.25">
      <c r="A279" s="20" t="s">
        <v>24</v>
      </c>
      <c r="B279" t="str">
        <f>+VLOOKUP(A279,Tabla1[],2,FALSE)</f>
        <v>ALIMENTOS Y BEBIDA PARA PERSONA</v>
      </c>
    </row>
    <row r="280" spans="1:8" x14ac:dyDescent="0.25">
      <c r="A280" s="20" t="s">
        <v>102</v>
      </c>
      <c r="B280" t="str">
        <f>+VLOOKUP(A280,Tabla1[],2,FALSE)</f>
        <v>RECOLECCIÓN DE RESIDUOS SÓLIDOS</v>
      </c>
    </row>
    <row r="281" spans="1:8" x14ac:dyDescent="0.25">
      <c r="A281" s="20" t="s">
        <v>45</v>
      </c>
      <c r="B281" t="str">
        <f>+VLOOKUP(A281,Tabla1[],2,FALSE)</f>
        <v>MANTENIMIENTO Y REP DE ELEVADORES</v>
      </c>
    </row>
    <row r="282" spans="1:8" x14ac:dyDescent="0.25">
      <c r="A282" s="20" t="s">
        <v>34</v>
      </c>
      <c r="B282" t="str">
        <f>+VLOOKUP(A282,Tabla1[],2,FALSE)</f>
        <v>UTILES DE COCINA Y COMEDOR</v>
      </c>
    </row>
    <row r="283" spans="1:8" x14ac:dyDescent="0.25">
      <c r="A283" s="20" t="s">
        <v>32</v>
      </c>
      <c r="B283" t="str">
        <f>+VLOOKUP(A283,Tabla1[],2,FALSE)</f>
        <v>SERVICIO DE MANTENIMIENTO, REPARACION, DESMONTE E INSTALACION DE MAQUINAS Y EQUIPOS</v>
      </c>
    </row>
    <row r="284" spans="1:8" x14ac:dyDescent="0.25">
      <c r="A284" s="20" t="s">
        <v>24</v>
      </c>
      <c r="B284" t="str">
        <f>+VLOOKUP(A284,Tabla1[],2,FALSE)</f>
        <v>ALIMENTOS Y BEBIDA PARA PERSONA</v>
      </c>
    </row>
    <row r="285" spans="1:8" x14ac:dyDescent="0.25">
      <c r="A285" s="20" t="s">
        <v>13</v>
      </c>
      <c r="B285" t="str">
        <f>+VLOOKUP(A285,Tabla1[],2,FALSE)</f>
        <v>UTILES MENORES MEDICOS-QUIRURGICOS</v>
      </c>
    </row>
    <row r="286" spans="1:8" x14ac:dyDescent="0.25">
      <c r="A286" s="24" t="s">
        <v>18</v>
      </c>
      <c r="B286" t="str">
        <f>+VLOOKUP(A286,Tabla1[],2,FALSE)</f>
        <v>PRODUCTOS MEDICINALES PARA USO HUMANO</v>
      </c>
    </row>
    <row r="287" spans="1:8" x14ac:dyDescent="0.25">
      <c r="A287" s="20" t="s">
        <v>36</v>
      </c>
      <c r="B287" t="str">
        <f>+VLOOKUP(A287,Tabla1[],2,FALSE)</f>
        <v>GAS GLP</v>
      </c>
    </row>
    <row r="288" spans="1:8" x14ac:dyDescent="0.25">
      <c r="A288" s="20" t="s">
        <v>185</v>
      </c>
      <c r="B288" t="e">
        <f>+VLOOKUP(A288,Tabla1[],2,FALSE)</f>
        <v>#N/A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2024-06-14T14:41:30Z</cp:lastPrinted>
  <dcterms:created xsi:type="dcterms:W3CDTF">2022-06-03T14:59:11Z</dcterms:created>
  <dcterms:modified xsi:type="dcterms:W3CDTF">2024-12-03T18:06:41Z</dcterms:modified>
</cp:coreProperties>
</file>