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120" yWindow="195" windowWidth="23715" windowHeight="8640" tabRatio="601"/>
  </bookViews>
  <sheets>
    <sheet name="DIC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O48" i="1" l="1"/>
  <c r="O6" i="1"/>
  <c r="C5" i="1"/>
  <c r="C22" i="1"/>
  <c r="C6" i="1" l="1"/>
  <c r="N48" i="1"/>
  <c r="N22" i="1"/>
  <c r="N6" i="1"/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22" i="1" l="1"/>
  <c r="N12" i="1" l="1"/>
  <c r="M22" i="1" l="1"/>
  <c r="M12" i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P16" i="1"/>
  <c r="O5" i="1" l="1"/>
  <c r="O84" i="1" s="1"/>
  <c r="O71" i="1" l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<sst xmlns="http://schemas.openxmlformats.org/spreadsheetml/2006/main" count="104" uniqueCount="103">
  <si>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</si>
  <si>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</si>
  <si>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</si>
  <si>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</si>
  <si>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</si>
  <si>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</si>
  <si>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</si>
  <si>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</si>
  <si>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</si>
  <si>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</si>
  <si>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</si>
  <si>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</si>
  <si>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</si>
  <si>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</si>
  <si>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</si>
  <si>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</si>
  <si>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</si>
  <si>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</si>
  <si>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</si>
  <si>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</si>
  <si>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</si>
  <si>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</si>
  <si>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</si>
  <si>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</si>
  <si>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</si>
  <si>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</si>
  <si>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</si>
  <si>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</si>
  <si>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</si>
  <si>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</si>
  <si>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</si>
  <si>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</si>
  <si>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</si>
  <si>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</si>
  <si>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</si>
  <si>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</si>
  <si>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</si>
  <si>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</si>
  <si>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</si>
  <si>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</si>
  <si>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</si>
  <si>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</si>
  <si>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</si>
  <si>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</si>
  <si>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</si>
  <si>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</si>
  <si>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</si>
  <si>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</si>
  <si>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</si>
  <si>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</si>
  <si>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</si>
  <si>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</si>
  <si>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</si>
  <si>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</si>
  <si>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</si>
  <si>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</si>
  <si>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</si>
  <si>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</si>
  <si>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</si>
  <si>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</si>
  <si>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</si>
  <si>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</si>
  <si>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</si>
  <si>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</si>
  <si>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</si>
  <si>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</si>
  <si>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</si>
  <si>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</si>
  <si>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</si>
  <si>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</si>
  <si>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</si>
  <si>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</si>
  <si>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</si>
  <si>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</si>
  <si>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</si>
  <si>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</si>
  <si>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</si>
  <si>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</si>
  <si>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</si>
  <si>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</si>
  <si>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</si>
  <si>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</si>
  <si>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</si>
  <si>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</si>
  <si>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</si>
  <si>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</si>
  <si>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</si>
  <si>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</si>
  <si>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</si>
  <si>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</si>
  <si>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</si>
  <si>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</si>
  <si>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</si>
  <si>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</si>
  <si>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</si>
  <si>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</si>
  <si>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</si>
  <si>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</si>
  <si>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</si>
  <si>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</si>
  <si>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</si>
  <si>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DICIEMBRE 2024</t>
  </si>
  <si>
    <t>EJECUCION PRESUPUESTARIA Y APLICACIÓN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</si>
</sst>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R5" sqref="R5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48108726.869999997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95844348.610000014</v>
      </c>
      <c r="O5" s="44">
        <f>+O6+O12+O22+O48</f>
        <v>82805394.089999989</v>
      </c>
      <c r="P5" s="45">
        <f>+P6+P12+P22+P48</f>
        <v>845888278.53999996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+C7+C11+C8+C10</f>
        <v>-57488429.57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M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>+N7+N8+N11+N10</f>
        <v>72704278.440000013</v>
      </c>
      <c r="O6" s="48">
        <f>+O7+O8+O11+O10</f>
        <v>40503966.789999999</v>
      </c>
      <c r="P6" s="48">
        <f>SUM(D6:O6)</f>
        <v>556104466.3499999</v>
      </c>
    </row>
    <row r="7" spans="1:20" ht="21" customHeight="1" x14ac:dyDescent="0.25">
      <c r="A7" s="9" t="s">
        <v>18</v>
      </c>
      <c r="B7" s="106">
        <v>529809761</v>
      </c>
      <c r="C7" s="82">
        <v>-42558300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>
        <v>66586983.32</v>
      </c>
      <c r="O7" s="50">
        <v>34717092.109999999</v>
      </c>
      <c r="P7" s="45">
        <f>SUM(D7:O7)</f>
        <v>455095744.5</v>
      </c>
    </row>
    <row r="8" spans="1:20" ht="18" customHeight="1" x14ac:dyDescent="0.25">
      <c r="A8" s="9" t="s">
        <v>19</v>
      </c>
      <c r="B8" s="106">
        <v>44072904</v>
      </c>
      <c r="C8" s="82">
        <v>-7520898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>
        <v>353800</v>
      </c>
      <c r="O8" s="50">
        <v>353800</v>
      </c>
      <c r="P8" s="45">
        <f>SUM(D8:O8)</f>
        <v>36224150.109999999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>
        <v>691268.43</v>
      </c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>
        <v>490768.43</v>
      </c>
      <c r="O10" s="50">
        <v>87900</v>
      </c>
      <c r="P10" s="45"/>
    </row>
    <row r="11" spans="1:20" ht="28.5" customHeight="1" x14ac:dyDescent="0.25">
      <c r="A11" s="10" t="s">
        <v>22</v>
      </c>
      <c r="B11" s="106">
        <v>73252309</v>
      </c>
      <c r="C11" s="82">
        <v>-8100500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>
        <v>5272726.6900000004</v>
      </c>
      <c r="O11" s="54">
        <v>5345174.68</v>
      </c>
      <c r="P11" s="55">
        <f>SUM(D11:O11)</f>
        <v>64205903.309999987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42676731.57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6923260.0499999998</v>
      </c>
      <c r="O12" s="56">
        <f>+O13+O14+O15+O16+O17+O19+O20+O21</f>
        <v>5680000.330000001</v>
      </c>
      <c r="P12" s="56">
        <f>SUM(D12:O12)</f>
        <v>66594764.219999999</v>
      </c>
    </row>
    <row r="13" spans="1:20" ht="20.25" customHeight="1" x14ac:dyDescent="0.25">
      <c r="A13" s="9" t="s">
        <v>24</v>
      </c>
      <c r="B13" s="106">
        <v>4070000</v>
      </c>
      <c r="C13" s="82">
        <v>2810000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>
        <v>362490.9</v>
      </c>
      <c r="O13" s="54">
        <v>100000</v>
      </c>
      <c r="P13" s="57">
        <f>SUM(D13:O13)</f>
        <v>4956532.7</v>
      </c>
    </row>
    <row r="14" spans="1:20" ht="20.25" customHeight="1" x14ac:dyDescent="0.25">
      <c r="A14" s="9" t="s">
        <v>25</v>
      </c>
      <c r="B14" s="106">
        <v>1806000</v>
      </c>
      <c r="C14" s="82">
        <v>-150000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>
        <v>355203.6</v>
      </c>
      <c r="O14" s="54">
        <v>352548.6</v>
      </c>
      <c r="P14" s="57">
        <f t="shared" ref="P14:P76" si="3">SUM(D14:O14)</f>
        <v>1507972.1099999999</v>
      </c>
    </row>
    <row r="15" spans="1:20" ht="21.75" customHeight="1" x14ac:dyDescent="0.25">
      <c r="A15" s="9" t="s">
        <v>26</v>
      </c>
      <c r="B15" s="106">
        <v>975000</v>
      </c>
      <c r="C15" s="82">
        <v>-450000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>
        <v>97092.61</v>
      </c>
      <c r="O16" s="54">
        <v>87593.09</v>
      </c>
      <c r="P16" s="57">
        <f>SUM(D16:O16)</f>
        <v>754820.47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2848684.25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>
        <v>1096100.01</v>
      </c>
      <c r="O17" s="54">
        <v>120000</v>
      </c>
      <c r="P17" s="57">
        <f>SUM(D17:O17)</f>
        <v>3965430.6899999995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38800384.390000001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>
        <v>4299803.8</v>
      </c>
      <c r="O19" s="73">
        <v>4647979.1900000004</v>
      </c>
      <c r="P19" s="57">
        <f>SUM(D19:O19)</f>
        <v>46342505.219999999</v>
      </c>
    </row>
    <row r="20" spans="1:16" ht="43.5" customHeight="1" x14ac:dyDescent="0.25">
      <c r="A20" s="100" t="s">
        <v>31</v>
      </c>
      <c r="B20" s="106">
        <v>12914000</v>
      </c>
      <c r="C20" s="82">
        <v>-3793000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>
        <v>712569.13</v>
      </c>
      <c r="O20" s="52">
        <v>50919.45</v>
      </c>
      <c r="P20" s="57">
        <f>SUM(D20:O20)</f>
        <v>5281637.9300000006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2991662.93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>
        <v>320960</v>
      </c>
      <c r="P21" s="57">
        <f t="shared" si="3"/>
        <v>3705074.9200000004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27647192.839999996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15330439.829999998</v>
      </c>
      <c r="O22" s="56">
        <f>+O23+O25+O26+O27+O28+O29+O31+O24</f>
        <v>34221626.459999993</v>
      </c>
      <c r="P22" s="56">
        <f>SUM(D22:O22)</f>
        <v>184506409.13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37108726.869999997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>
        <v>4535088.79</v>
      </c>
      <c r="O23" s="54">
        <v>4850317.5599999996</v>
      </c>
      <c r="P23" s="58">
        <f>SUM(D23:O23)</f>
        <v>42911424.659999996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-1143000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>
        <v>41300</v>
      </c>
      <c r="P24" s="58">
        <f t="shared" si="3"/>
        <v>1427038.0200000003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-1305000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>
        <v>43690.97</v>
      </c>
      <c r="O25" s="54">
        <v>2156190.4</v>
      </c>
      <c r="P25" s="58">
        <f t="shared" si="3"/>
        <v>6978731.1999999993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-3395000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>
        <v>5136701.78</v>
      </c>
      <c r="O26" s="54">
        <v>7972069.0499999998</v>
      </c>
      <c r="P26" s="58">
        <f t="shared" si="3"/>
        <v>41142104.780000001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-1034881.4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-270000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>
        <v>8024</v>
      </c>
      <c r="O28" s="54">
        <v>303645.62</v>
      </c>
      <c r="P28" s="58">
        <f t="shared" si="3"/>
        <v>1891307.87</v>
      </c>
    </row>
    <row r="29" spans="1:16" s="13" customFormat="1" ht="31.5" x14ac:dyDescent="0.25">
      <c r="A29" s="101" t="s">
        <v>40</v>
      </c>
      <c r="B29" s="107">
        <v>35550000</v>
      </c>
      <c r="C29" s="102">
        <v>1905881.4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>
        <v>2486118.17</v>
      </c>
      <c r="O29" s="54">
        <v>5695520.5700000003</v>
      </c>
      <c r="P29" s="58">
        <f t="shared" si="3"/>
        <v>28511485.340000004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-4219534.03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>
        <v>3120816.12</v>
      </c>
      <c r="O31" s="52">
        <v>13202583.26</v>
      </c>
      <c r="P31" s="57">
        <f t="shared" si="3"/>
        <v>60879736.259999998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35273232.030000001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+N49+N50+N53+N51+N56+N52</f>
        <v>886370.29</v>
      </c>
      <c r="O48" s="56">
        <f>+O49+O50+O51+O53+O55+O54+O56+O57</f>
        <v>2399800.5099999998</v>
      </c>
      <c r="P48" s="56">
        <f t="shared" ref="P48:P55" si="4">SUM(D48:O48)</f>
        <v>38682638.839999996</v>
      </c>
    </row>
    <row r="49" spans="1:16" ht="15.75" x14ac:dyDescent="0.25">
      <c r="A49" s="9" t="s">
        <v>60</v>
      </c>
      <c r="B49" s="106">
        <v>12911000</v>
      </c>
      <c r="C49" s="82">
        <v>-3247000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>
        <v>665871.41</v>
      </c>
      <c r="O49" s="50">
        <v>1289267.55</v>
      </c>
      <c r="P49" s="57">
        <f t="shared" si="4"/>
        <v>7883613.7300000004</v>
      </c>
    </row>
    <row r="50" spans="1:16" ht="31.5" customHeight="1" x14ac:dyDescent="0.25">
      <c r="A50" s="10" t="s">
        <v>61</v>
      </c>
      <c r="B50" s="106">
        <v>200000</v>
      </c>
      <c r="C50" s="82">
        <v>1255000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14096744.9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>
        <v>18424.28</v>
      </c>
      <c r="O51" s="52">
        <v>10526.54</v>
      </c>
      <c r="P51" s="57">
        <f t="shared" si="4"/>
        <v>22324963.450000003</v>
      </c>
    </row>
    <row r="52" spans="1:16" ht="35.25" customHeight="1" x14ac:dyDescent="0.25">
      <c r="A52" s="10" t="s">
        <v>63</v>
      </c>
      <c r="B52" s="106">
        <v>3300000</v>
      </c>
      <c r="C52" s="82">
        <v>-3300000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>
        <v>201874.6</v>
      </c>
      <c r="O52" s="54"/>
      <c r="P52" s="57">
        <f t="shared" si="4"/>
        <v>201874.6</v>
      </c>
    </row>
    <row r="53" spans="1:16" s="13" customFormat="1" ht="33.75" customHeight="1" x14ac:dyDescent="0.25">
      <c r="A53" s="101" t="s">
        <v>64</v>
      </c>
      <c r="B53" s="107">
        <v>2346000</v>
      </c>
      <c r="C53" s="102">
        <v>30825887.120000001</v>
      </c>
      <c r="D53" s="102"/>
      <c r="E53" s="102">
        <v>631442.76</v>
      </c>
      <c r="F53" s="102">
        <v>138433.49</v>
      </c>
      <c r="G53" s="102">
        <v>230470.04</v>
      </c>
      <c r="H53" s="70">
        <v>622653.05000000005</v>
      </c>
      <c r="I53" s="70">
        <v>122733.22</v>
      </c>
      <c r="J53" s="70">
        <v>47140</v>
      </c>
      <c r="K53" s="35">
        <v>1658640.4</v>
      </c>
      <c r="L53" s="54">
        <v>560302.77</v>
      </c>
      <c r="M53" s="54">
        <v>667527.98</v>
      </c>
      <c r="N53" s="54"/>
      <c r="O53" s="54">
        <v>253421.17</v>
      </c>
      <c r="P53" s="58">
        <f t="shared" si="4"/>
        <v>4932764.88</v>
      </c>
    </row>
    <row r="54" spans="1:16" ht="15.75" customHeight="1" x14ac:dyDescent="0.25">
      <c r="A54" s="9" t="s">
        <v>65</v>
      </c>
      <c r="B54" s="106">
        <v>1736000</v>
      </c>
      <c r="C54" s="82">
        <v>-80000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>
        <v>280185.25</v>
      </c>
      <c r="P54" s="57">
        <f t="shared" si="4"/>
        <v>1325494.79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-5149800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62">
        <v>200</v>
      </c>
      <c r="O56" s="50"/>
      <c r="P56" s="57">
        <f t="shared" si="3"/>
        <v>25275</v>
      </c>
    </row>
    <row r="57" spans="1:16" ht="31.5" x14ac:dyDescent="0.25">
      <c r="A57" s="10" t="s">
        <v>68</v>
      </c>
      <c r="B57" s="106"/>
      <c r="C57" s="82">
        <v>872400.01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>
        <v>566400</v>
      </c>
      <c r="P57" s="57">
        <f t="shared" si="3"/>
        <v>566400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48108726.869999997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95844348.610000014</v>
      </c>
      <c r="O71" s="56">
        <f>+O5</f>
        <v>82805394.089999989</v>
      </c>
      <c r="P71" s="56">
        <f>SUM(D71:O71)</f>
        <v>845888278.54000008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48108726.869999997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95844348.610000014</v>
      </c>
      <c r="O84" s="41">
        <f>+O5</f>
        <v>82805394.089999989</v>
      </c>
      <c r="P84" s="41">
        <f t="shared" si="6"/>
        <v>845888278.54000008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2025-01-08T15:07:30Z</dcterms:modified>
</cp:coreProperties>
</file>