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FEBRERO 2025\"/>
    </mc:Choice>
  </mc:AlternateContent>
  <bookViews>
    <workbookView xWindow="120" yWindow="195" windowWidth="23715" windowHeight="8640" tabRatio="601"/>
  </bookViews>
  <sheets>
    <sheet name="FEBRER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E84" i="1" l="1"/>
  <c r="E71" i="1"/>
  <c r="E5" i="1"/>
  <c r="E48" i="1"/>
  <c r="E22" i="1"/>
  <c r="E12" i="1"/>
  <c r="E6" i="1"/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<sst xmlns="http://schemas.openxmlformats.org/spreadsheetml/2006/main" count="102" uniqueCount="102">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</sst>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E14" sqref="E14"/>
    </sheetView>
  </sheetViews>
  <sheetFormatPr baseColWidth="10" defaultColWidth="8" defaultRowHeight="15" x14ac:dyDescent="0.25"/>
  <cols>
    <col min="1" max="1" width="51.5703125" style="2" customWidth="1"/>
    <col min="2" max="2" width="24.5703125" style="2" customWidth="1"/>
    <col min="3" max="3" width="26.140625" style="87" customWidth="1"/>
    <col min="4" max="4" width="19.85546875" style="74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24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100</v>
      </c>
      <c r="B2" s="3"/>
      <c r="C2" s="110"/>
      <c r="D2" s="4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98"/>
      <c r="C3" s="111"/>
      <c r="D3" s="4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6" t="s">
        <v>1</v>
      </c>
      <c r="C4" s="112" t="s">
        <v>2</v>
      </c>
      <c r="D4" s="107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1">
        <f>+B6+B12+B22+B48</f>
        <v>889382075</v>
      </c>
      <c r="C5" s="79"/>
      <c r="D5" s="91">
        <f>+D6+D12+D22+D48</f>
        <v>53479534.290000007</v>
      </c>
      <c r="E5" s="79">
        <f>+E6+E12+E22+E48</f>
        <v>66726346.779999994</v>
      </c>
      <c r="F5" s="91"/>
      <c r="G5" s="91"/>
      <c r="H5" s="28"/>
      <c r="I5" s="28"/>
      <c r="J5" s="42"/>
      <c r="K5" s="43"/>
      <c r="L5" s="44"/>
      <c r="M5" s="44"/>
      <c r="N5" s="44"/>
      <c r="O5" s="44"/>
      <c r="P5" s="45">
        <f>+P6+P12+P22+P48</f>
        <v>120205881.07000001</v>
      </c>
    </row>
    <row r="6" spans="1:20" ht="23.25" customHeight="1" x14ac:dyDescent="0.25">
      <c r="A6" s="8" t="s">
        <v>17</v>
      </c>
      <c r="B6" s="92">
        <f>SUM(B7:B11)</f>
        <v>571106214</v>
      </c>
      <c r="C6" s="84"/>
      <c r="D6" s="92">
        <f>SUM(D7:D11)</f>
        <v>43389462.230000004</v>
      </c>
      <c r="E6" s="84">
        <f>SUM(E7:E11)</f>
        <v>42970299.819999993</v>
      </c>
      <c r="F6" s="92"/>
      <c r="G6" s="92"/>
      <c r="H6" s="29"/>
      <c r="I6" s="29"/>
      <c r="J6" s="46"/>
      <c r="K6" s="47"/>
      <c r="L6" s="48"/>
      <c r="M6" s="48"/>
      <c r="N6" s="48"/>
      <c r="O6" s="48"/>
      <c r="P6" s="48">
        <f>SUM(D6:O6)</f>
        <v>86359762.049999997</v>
      </c>
    </row>
    <row r="7" spans="1:20" ht="21" customHeight="1" x14ac:dyDescent="0.25">
      <c r="A7" s="9" t="s">
        <v>18</v>
      </c>
      <c r="B7" s="100">
        <v>461859024</v>
      </c>
      <c r="C7" s="82"/>
      <c r="D7" s="100">
        <v>37357104.57</v>
      </c>
      <c r="E7" s="82">
        <v>37022799.549999997</v>
      </c>
      <c r="F7" s="82"/>
      <c r="G7" s="82"/>
      <c r="H7" s="30"/>
      <c r="I7" s="30"/>
      <c r="J7" s="49"/>
      <c r="K7" s="31"/>
      <c r="L7" s="50"/>
      <c r="M7" s="50"/>
      <c r="N7" s="50"/>
      <c r="O7" s="50"/>
      <c r="P7" s="45">
        <f>SUM(D7:O7)</f>
        <v>74379904.120000005</v>
      </c>
    </row>
    <row r="8" spans="1:20" ht="18" customHeight="1" x14ac:dyDescent="0.25">
      <c r="A8" s="9" t="s">
        <v>19</v>
      </c>
      <c r="B8" s="100">
        <v>44954904</v>
      </c>
      <c r="C8" s="82"/>
      <c r="D8" s="100">
        <v>289066.67</v>
      </c>
      <c r="E8" s="82">
        <v>255606.66</v>
      </c>
      <c r="F8" s="82"/>
      <c r="G8" s="82"/>
      <c r="H8" s="30"/>
      <c r="I8" s="30"/>
      <c r="J8" s="51"/>
      <c r="K8" s="31"/>
      <c r="L8" s="52"/>
      <c r="M8" s="50"/>
      <c r="N8" s="50"/>
      <c r="O8" s="50"/>
      <c r="P8" s="45">
        <f>SUM(D8:O8)</f>
        <v>544673.32999999996</v>
      </c>
    </row>
    <row r="9" spans="1:20" ht="17.25" customHeight="1" x14ac:dyDescent="0.25">
      <c r="A9" s="9" t="s">
        <v>20</v>
      </c>
      <c r="B9" s="100"/>
      <c r="C9" s="82"/>
      <c r="D9" s="100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0"/>
      <c r="C10" s="82"/>
      <c r="D10" s="100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0">
        <v>64292286</v>
      </c>
      <c r="C11" s="82"/>
      <c r="D11" s="100">
        <v>5743290.9900000002</v>
      </c>
      <c r="E11" s="82">
        <v>5691893.6100000003</v>
      </c>
      <c r="F11" s="82"/>
      <c r="G11" s="82"/>
      <c r="H11" s="32"/>
      <c r="I11" s="32"/>
      <c r="J11" s="53"/>
      <c r="K11" s="35"/>
      <c r="L11" s="54"/>
      <c r="M11" s="54"/>
      <c r="N11" s="54"/>
      <c r="O11" s="54"/>
      <c r="P11" s="55">
        <f>SUM(D11:O11)</f>
        <v>11435184.600000001</v>
      </c>
    </row>
    <row r="12" spans="1:20" ht="26.25" customHeight="1" x14ac:dyDescent="0.25">
      <c r="A12" s="11" t="s">
        <v>23</v>
      </c>
      <c r="B12" s="92">
        <f>SUM(B13:B21)</f>
        <v>83015398</v>
      </c>
      <c r="C12" s="84"/>
      <c r="D12" s="92">
        <f>SUM(D13:D21)</f>
        <v>2955550.9</v>
      </c>
      <c r="E12" s="84">
        <f>SUM(E13:E21)</f>
        <v>4567466.8899999997</v>
      </c>
      <c r="F12" s="92"/>
      <c r="G12" s="84"/>
      <c r="H12" s="33"/>
      <c r="I12" s="33"/>
      <c r="J12" s="37"/>
      <c r="K12" s="37"/>
      <c r="L12" s="56"/>
      <c r="M12" s="56"/>
      <c r="N12" s="56"/>
      <c r="O12" s="56"/>
      <c r="P12" s="56">
        <f>SUM(D12:O12)</f>
        <v>7523017.7899999991</v>
      </c>
    </row>
    <row r="13" spans="1:20" ht="20.25" customHeight="1" x14ac:dyDescent="0.25">
      <c r="A13" s="9" t="s">
        <v>24</v>
      </c>
      <c r="B13" s="100">
        <v>5500000</v>
      </c>
      <c r="C13" s="82"/>
      <c r="D13" s="100">
        <v>1604650.91</v>
      </c>
      <c r="E13" s="82">
        <v>115000</v>
      </c>
      <c r="F13" s="82"/>
      <c r="G13" s="82"/>
      <c r="H13" s="69"/>
      <c r="I13" s="69"/>
      <c r="J13" s="69"/>
      <c r="K13" s="35"/>
      <c r="L13" s="54"/>
      <c r="M13" s="54"/>
      <c r="N13" s="54"/>
      <c r="O13" s="54"/>
      <c r="P13" s="57">
        <f>SUM(D13:O13)</f>
        <v>1719650.91</v>
      </c>
    </row>
    <row r="14" spans="1:20" ht="20.25" customHeight="1" x14ac:dyDescent="0.25">
      <c r="A14" s="9" t="s">
        <v>25</v>
      </c>
      <c r="B14" s="100">
        <v>1709866</v>
      </c>
      <c r="C14" s="82"/>
      <c r="D14" s="100"/>
      <c r="E14" s="82">
        <v>261960</v>
      </c>
      <c r="F14" s="82"/>
      <c r="G14" s="82"/>
      <c r="H14" s="69"/>
      <c r="I14" s="69"/>
      <c r="J14" s="69"/>
      <c r="K14" s="35"/>
      <c r="L14" s="54"/>
      <c r="M14" s="54"/>
      <c r="N14" s="54"/>
      <c r="O14" s="54"/>
      <c r="P14" s="57">
        <f t="shared" ref="P14:P76" si="0">SUM(D14:O14)</f>
        <v>261960</v>
      </c>
    </row>
    <row r="15" spans="1:20" ht="21.75" customHeight="1" x14ac:dyDescent="0.25">
      <c r="A15" s="9" t="s">
        <v>26</v>
      </c>
      <c r="B15" s="100"/>
      <c r="C15" s="82"/>
      <c r="D15" s="100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0"/>
        <v>0</v>
      </c>
      <c r="T15" s="75"/>
    </row>
    <row r="16" spans="1:20" s="13" customFormat="1" ht="20.25" customHeight="1" x14ac:dyDescent="0.25">
      <c r="A16" s="12" t="s">
        <v>27</v>
      </c>
      <c r="B16" s="100">
        <v>800668</v>
      </c>
      <c r="C16" s="82"/>
      <c r="D16" s="100">
        <v>180927.63</v>
      </c>
      <c r="E16" s="82">
        <v>59540</v>
      </c>
      <c r="F16" s="82"/>
      <c r="G16" s="82"/>
      <c r="H16" s="69"/>
      <c r="I16" s="69"/>
      <c r="J16" s="69"/>
      <c r="K16" s="35"/>
      <c r="L16" s="54"/>
      <c r="M16" s="54"/>
      <c r="N16" s="54"/>
      <c r="O16" s="54"/>
      <c r="P16" s="57">
        <f>SUM(D16:O16)</f>
        <v>240467.63</v>
      </c>
    </row>
    <row r="17" spans="1:16" s="13" customFormat="1" ht="18.75" customHeight="1" x14ac:dyDescent="0.25">
      <c r="A17" s="14" t="s">
        <v>28</v>
      </c>
      <c r="B17" s="100">
        <v>1899343</v>
      </c>
      <c r="C17" s="82">
        <v>2000000</v>
      </c>
      <c r="D17" s="100"/>
      <c r="E17" s="82">
        <v>1819792</v>
      </c>
      <c r="F17" s="82"/>
      <c r="G17" s="82"/>
      <c r="H17" s="69"/>
      <c r="I17" s="69"/>
      <c r="J17" s="69"/>
      <c r="K17" s="35"/>
      <c r="L17" s="54"/>
      <c r="M17" s="54"/>
      <c r="N17" s="54"/>
      <c r="O17" s="54"/>
      <c r="P17" s="57">
        <f>SUM(D17:O17)</f>
        <v>1819792</v>
      </c>
    </row>
    <row r="18" spans="1:16" s="13" customFormat="1" ht="26.25" customHeight="1" x14ac:dyDescent="0.25">
      <c r="A18" s="12" t="s">
        <v>29</v>
      </c>
      <c r="B18" s="100">
        <v>5000000</v>
      </c>
      <c r="C18" s="82">
        <v>-2000000</v>
      </c>
      <c r="D18" s="100"/>
      <c r="E18" s="82"/>
      <c r="F18" s="82"/>
      <c r="G18" s="82"/>
      <c r="H18" s="69"/>
      <c r="I18" s="69"/>
      <c r="J18" s="69"/>
      <c r="K18" s="35"/>
      <c r="L18" s="54"/>
      <c r="M18" s="54"/>
      <c r="N18" s="54"/>
      <c r="O18" s="54"/>
      <c r="P18" s="57">
        <f>SUM(D18:O18)</f>
        <v>0</v>
      </c>
    </row>
    <row r="19" spans="1:16" s="74" customFormat="1" ht="45.75" customHeight="1" x14ac:dyDescent="0.25">
      <c r="A19" s="10" t="s">
        <v>30</v>
      </c>
      <c r="B19" s="100">
        <v>20560500</v>
      </c>
      <c r="C19" s="82"/>
      <c r="D19" s="100">
        <v>919812.36</v>
      </c>
      <c r="E19" s="82">
        <v>2043314.89</v>
      </c>
      <c r="F19" s="82"/>
      <c r="G19" s="82"/>
      <c r="H19" s="69"/>
      <c r="I19" s="69"/>
      <c r="J19" s="69"/>
      <c r="K19" s="36"/>
      <c r="L19" s="73"/>
      <c r="M19" s="73"/>
      <c r="N19" s="73"/>
      <c r="O19" s="73"/>
      <c r="P19" s="57">
        <f>SUM(D19:O19)</f>
        <v>2963127.25</v>
      </c>
    </row>
    <row r="20" spans="1:16" ht="43.5" customHeight="1" x14ac:dyDescent="0.25">
      <c r="A20" s="94" t="s">
        <v>31</v>
      </c>
      <c r="B20" s="100">
        <v>43545021</v>
      </c>
      <c r="C20" s="82"/>
      <c r="D20" s="100">
        <v>250160</v>
      </c>
      <c r="E20" s="82">
        <v>267860</v>
      </c>
      <c r="F20" s="82"/>
      <c r="G20" s="82"/>
      <c r="H20" s="69"/>
      <c r="I20" s="69"/>
      <c r="J20" s="69"/>
      <c r="K20" s="36"/>
      <c r="L20" s="52"/>
      <c r="M20" s="52"/>
      <c r="N20" s="52"/>
      <c r="O20" s="52"/>
      <c r="P20" s="57">
        <f>SUM(D20:O20)</f>
        <v>518020</v>
      </c>
    </row>
    <row r="21" spans="1:16" s="13" customFormat="1" ht="22.5" customHeight="1" x14ac:dyDescent="0.25">
      <c r="A21" s="12" t="s">
        <v>32</v>
      </c>
      <c r="B21" s="100">
        <v>4000000</v>
      </c>
      <c r="C21" s="82"/>
      <c r="D21" s="100"/>
      <c r="E21" s="82"/>
      <c r="F21" s="82"/>
      <c r="G21" s="82"/>
      <c r="H21" s="35"/>
      <c r="I21" s="53"/>
      <c r="J21" s="53"/>
      <c r="K21" s="35"/>
      <c r="L21" s="54"/>
      <c r="M21" s="54"/>
      <c r="N21" s="54"/>
      <c r="O21" s="54"/>
      <c r="P21" s="57">
        <f t="shared" si="0"/>
        <v>0</v>
      </c>
    </row>
    <row r="22" spans="1:16" ht="26.25" customHeight="1" x14ac:dyDescent="0.25">
      <c r="A22" s="11" t="s">
        <v>33</v>
      </c>
      <c r="B22" s="92">
        <f>SUM(B23:B31)</f>
        <v>184880337</v>
      </c>
      <c r="C22" s="84"/>
      <c r="D22" s="92">
        <f>SUM(D23:D31)</f>
        <v>6196722.0599999996</v>
      </c>
      <c r="E22" s="84">
        <f>SUM(E23:E31)</f>
        <v>13091909.859999999</v>
      </c>
      <c r="F22" s="92"/>
      <c r="G22" s="92"/>
      <c r="H22" s="33"/>
      <c r="I22" s="33"/>
      <c r="J22" s="37"/>
      <c r="K22" s="37"/>
      <c r="L22" s="56"/>
      <c r="M22" s="56"/>
      <c r="N22" s="56"/>
      <c r="O22" s="56"/>
      <c r="P22" s="56">
        <f>SUM(D22:O22)</f>
        <v>19288631.919999998</v>
      </c>
    </row>
    <row r="23" spans="1:16" s="13" customFormat="1" ht="32.25" customHeight="1" x14ac:dyDescent="0.25">
      <c r="A23" s="95" t="s">
        <v>34</v>
      </c>
      <c r="B23" s="101">
        <v>35086312</v>
      </c>
      <c r="C23" s="96"/>
      <c r="D23" s="101">
        <v>3377051.37</v>
      </c>
      <c r="E23" s="96">
        <v>4848253.5199999996</v>
      </c>
      <c r="F23" s="96"/>
      <c r="G23" s="96"/>
      <c r="H23" s="32"/>
      <c r="I23" s="32"/>
      <c r="J23" s="53"/>
      <c r="K23" s="35"/>
      <c r="L23" s="54"/>
      <c r="M23" s="54"/>
      <c r="N23" s="54"/>
      <c r="O23" s="54"/>
      <c r="P23" s="58">
        <f>SUM(D23:O23)</f>
        <v>8225304.8899999997</v>
      </c>
    </row>
    <row r="24" spans="1:16" s="97" customFormat="1" ht="29.25" customHeight="1" x14ac:dyDescent="0.25">
      <c r="A24" s="12" t="s">
        <v>35</v>
      </c>
      <c r="B24" s="101">
        <v>2384535</v>
      </c>
      <c r="C24" s="96"/>
      <c r="D24" s="101"/>
      <c r="E24" s="96">
        <v>108412.5</v>
      </c>
      <c r="F24" s="96"/>
      <c r="G24" s="96"/>
      <c r="H24" s="32"/>
      <c r="I24" s="32"/>
      <c r="J24" s="53"/>
      <c r="K24" s="35"/>
      <c r="L24" s="54"/>
      <c r="M24" s="54"/>
      <c r="N24" s="54"/>
      <c r="O24" s="54"/>
      <c r="P24" s="58">
        <f t="shared" si="0"/>
        <v>108412.5</v>
      </c>
    </row>
    <row r="25" spans="1:16" s="13" customFormat="1" ht="32.25" customHeight="1" x14ac:dyDescent="0.25">
      <c r="A25" s="95" t="s">
        <v>36</v>
      </c>
      <c r="B25" s="101">
        <v>3800000</v>
      </c>
      <c r="C25" s="96"/>
      <c r="D25" s="101"/>
      <c r="E25" s="96">
        <v>302670</v>
      </c>
      <c r="F25" s="96"/>
      <c r="G25" s="96"/>
      <c r="H25" s="32"/>
      <c r="I25" s="32"/>
      <c r="J25" s="53"/>
      <c r="K25" s="35"/>
      <c r="L25" s="54"/>
      <c r="M25" s="54"/>
      <c r="N25" s="54"/>
      <c r="O25" s="54"/>
      <c r="P25" s="58">
        <f t="shared" si="0"/>
        <v>302670</v>
      </c>
    </row>
    <row r="26" spans="1:16" s="13" customFormat="1" ht="22.5" customHeight="1" x14ac:dyDescent="0.25">
      <c r="A26" s="12" t="s">
        <v>37</v>
      </c>
      <c r="B26" s="101">
        <v>50000000</v>
      </c>
      <c r="C26" s="96"/>
      <c r="D26" s="101">
        <v>1183932.96</v>
      </c>
      <c r="E26" s="96">
        <v>2057644.7</v>
      </c>
      <c r="F26" s="96"/>
      <c r="G26" s="96"/>
      <c r="H26" s="32"/>
      <c r="I26" s="32"/>
      <c r="J26" s="53"/>
      <c r="K26" s="35"/>
      <c r="L26" s="54"/>
      <c r="M26" s="54"/>
      <c r="N26" s="54"/>
      <c r="O26" s="54"/>
      <c r="P26" s="58">
        <f t="shared" si="0"/>
        <v>3241577.66</v>
      </c>
    </row>
    <row r="27" spans="1:16" s="13" customFormat="1" ht="28.5" customHeight="1" x14ac:dyDescent="0.25">
      <c r="A27" s="95" t="s">
        <v>38</v>
      </c>
      <c r="B27" s="101">
        <v>1080180</v>
      </c>
      <c r="C27" s="96"/>
      <c r="D27" s="101"/>
      <c r="E27" s="96"/>
      <c r="F27" s="96"/>
      <c r="G27" s="96"/>
      <c r="H27" s="32"/>
      <c r="I27" s="32"/>
      <c r="J27" s="53"/>
      <c r="K27" s="35"/>
      <c r="L27" s="54"/>
      <c r="M27" s="54"/>
      <c r="N27" s="54"/>
      <c r="O27" s="54"/>
      <c r="P27" s="58">
        <f t="shared" si="0"/>
        <v>0</v>
      </c>
    </row>
    <row r="28" spans="1:16" s="13" customFormat="1" ht="33.75" customHeight="1" x14ac:dyDescent="0.25">
      <c r="A28" s="95" t="s">
        <v>39</v>
      </c>
      <c r="B28" s="101">
        <v>343187</v>
      </c>
      <c r="C28" s="96"/>
      <c r="D28" s="101"/>
      <c r="E28" s="96">
        <v>1699.2</v>
      </c>
      <c r="F28" s="96"/>
      <c r="G28" s="96"/>
      <c r="H28" s="32"/>
      <c r="I28" s="32"/>
      <c r="J28" s="53"/>
      <c r="K28" s="35"/>
      <c r="L28" s="54"/>
      <c r="M28" s="54"/>
      <c r="N28" s="54"/>
      <c r="O28" s="54"/>
      <c r="P28" s="58">
        <f t="shared" si="0"/>
        <v>1699.2</v>
      </c>
    </row>
    <row r="29" spans="1:16" s="13" customFormat="1" ht="31.5" x14ac:dyDescent="0.25">
      <c r="A29" s="95" t="s">
        <v>40</v>
      </c>
      <c r="B29" s="101">
        <v>36261416</v>
      </c>
      <c r="C29" s="96"/>
      <c r="D29" s="101">
        <v>544020.14</v>
      </c>
      <c r="E29" s="96">
        <v>1621100</v>
      </c>
      <c r="F29" s="96"/>
      <c r="G29" s="96"/>
      <c r="H29" s="32"/>
      <c r="I29" s="32"/>
      <c r="J29" s="53"/>
      <c r="K29" s="35"/>
      <c r="L29" s="54"/>
      <c r="M29" s="54"/>
      <c r="N29" s="54"/>
      <c r="O29" s="54"/>
      <c r="P29" s="58">
        <f t="shared" si="0"/>
        <v>2165120.14</v>
      </c>
    </row>
    <row r="30" spans="1:16" ht="30.75" customHeight="1" x14ac:dyDescent="0.25">
      <c r="A30" s="10" t="s">
        <v>41</v>
      </c>
      <c r="B30" s="100"/>
      <c r="C30" s="82"/>
      <c r="D30" s="100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0"/>
        <v>0</v>
      </c>
    </row>
    <row r="31" spans="1:16" ht="36.75" customHeight="1" x14ac:dyDescent="0.25">
      <c r="A31" s="9" t="s">
        <v>42</v>
      </c>
      <c r="B31" s="100">
        <v>55924707</v>
      </c>
      <c r="C31" s="82"/>
      <c r="D31" s="100">
        <v>1091717.5900000001</v>
      </c>
      <c r="E31" s="82">
        <v>4152129.94</v>
      </c>
      <c r="F31" s="82"/>
      <c r="G31" s="82"/>
      <c r="H31" s="30"/>
      <c r="I31" s="30"/>
      <c r="J31" s="49"/>
      <c r="K31" s="36"/>
      <c r="L31" s="52"/>
      <c r="M31" s="52"/>
      <c r="N31" s="52"/>
      <c r="O31" s="52"/>
      <c r="P31" s="57">
        <f t="shared" si="0"/>
        <v>5243847.53</v>
      </c>
    </row>
    <row r="32" spans="1:16" ht="30" customHeight="1" x14ac:dyDescent="0.25">
      <c r="A32" s="11" t="s">
        <v>43</v>
      </c>
      <c r="B32" s="102"/>
      <c r="C32" s="11"/>
      <c r="D32" s="37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0"/>
        <v>0</v>
      </c>
    </row>
    <row r="33" spans="1:16" ht="16.5" customHeight="1" x14ac:dyDescent="0.25">
      <c r="A33" s="10" t="s">
        <v>44</v>
      </c>
      <c r="B33" s="73"/>
      <c r="C33" s="10"/>
      <c r="D33" s="108"/>
      <c r="E33" s="88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0"/>
        <v>0</v>
      </c>
    </row>
    <row r="34" spans="1:16" ht="16.5" customHeight="1" x14ac:dyDescent="0.25">
      <c r="A34" s="10" t="s">
        <v>45</v>
      </c>
      <c r="B34" s="73"/>
      <c r="C34" s="10"/>
      <c r="D34" s="108"/>
      <c r="E34" s="88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0"/>
        <v>0</v>
      </c>
    </row>
    <row r="35" spans="1:16" ht="16.5" customHeight="1" x14ac:dyDescent="0.25">
      <c r="A35" s="10" t="s">
        <v>46</v>
      </c>
      <c r="B35" s="73"/>
      <c r="C35" s="10"/>
      <c r="D35" s="108"/>
      <c r="E35" s="88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0"/>
        <v>0</v>
      </c>
    </row>
    <row r="36" spans="1:16" ht="16.5" customHeight="1" x14ac:dyDescent="0.25">
      <c r="A36" s="10" t="s">
        <v>47</v>
      </c>
      <c r="B36" s="73"/>
      <c r="C36" s="10"/>
      <c r="D36" s="108"/>
      <c r="E36" s="88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0"/>
        <v>0</v>
      </c>
    </row>
    <row r="37" spans="1:16" ht="16.5" customHeight="1" x14ac:dyDescent="0.25">
      <c r="A37" s="10" t="s">
        <v>48</v>
      </c>
      <c r="B37" s="73"/>
      <c r="C37" s="10"/>
      <c r="D37" s="108"/>
      <c r="E37" s="88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0"/>
        <v>0</v>
      </c>
    </row>
    <row r="38" spans="1:16" ht="16.5" customHeight="1" x14ac:dyDescent="0.25">
      <c r="A38" s="10" t="s">
        <v>49</v>
      </c>
      <c r="B38" s="73"/>
      <c r="C38" s="10"/>
      <c r="D38" s="108"/>
      <c r="E38" s="88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0"/>
        <v>0</v>
      </c>
    </row>
    <row r="39" spans="1:16" ht="16.5" customHeight="1" x14ac:dyDescent="0.25">
      <c r="A39" s="10" t="s">
        <v>50</v>
      </c>
      <c r="B39" s="73"/>
      <c r="C39" s="10"/>
      <c r="D39" s="108"/>
      <c r="E39" s="88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0"/>
        <v>0</v>
      </c>
    </row>
    <row r="40" spans="1:16" ht="21" customHeight="1" x14ac:dyDescent="0.25">
      <c r="A40" s="11" t="s">
        <v>51</v>
      </c>
      <c r="B40" s="102"/>
      <c r="C40" s="11"/>
      <c r="D40" s="37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0"/>
        <v>0</v>
      </c>
    </row>
    <row r="41" spans="1:16" ht="16.5" customHeight="1" x14ac:dyDescent="0.25">
      <c r="A41" s="10" t="s">
        <v>52</v>
      </c>
      <c r="B41" s="73"/>
      <c r="C41" s="10"/>
      <c r="D41" s="108"/>
      <c r="E41" s="88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0"/>
        <v>0</v>
      </c>
    </row>
    <row r="42" spans="1:16" ht="16.5" customHeight="1" x14ac:dyDescent="0.25">
      <c r="A42" s="10" t="s">
        <v>53</v>
      </c>
      <c r="B42" s="73"/>
      <c r="C42" s="10"/>
      <c r="D42" s="108"/>
      <c r="E42" s="88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0"/>
        <v>0</v>
      </c>
    </row>
    <row r="43" spans="1:16" ht="16.5" customHeight="1" x14ac:dyDescent="0.25">
      <c r="A43" s="10" t="s">
        <v>54</v>
      </c>
      <c r="B43" s="73"/>
      <c r="C43" s="10"/>
      <c r="D43" s="108"/>
      <c r="E43" s="88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0"/>
        <v>0</v>
      </c>
    </row>
    <row r="44" spans="1:16" ht="16.5" customHeight="1" x14ac:dyDescent="0.25">
      <c r="A44" s="10" t="s">
        <v>55</v>
      </c>
      <c r="B44" s="73"/>
      <c r="C44" s="10"/>
      <c r="D44" s="108"/>
      <c r="E44" s="88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0"/>
        <v>0</v>
      </c>
    </row>
    <row r="45" spans="1:16" ht="16.5" customHeight="1" x14ac:dyDescent="0.25">
      <c r="A45" s="10" t="s">
        <v>56</v>
      </c>
      <c r="B45" s="73"/>
      <c r="C45" s="10"/>
      <c r="D45" s="108"/>
      <c r="E45" s="88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0"/>
        <v>0</v>
      </c>
    </row>
    <row r="46" spans="1:16" ht="16.5" customHeight="1" x14ac:dyDescent="0.25">
      <c r="A46" s="10" t="s">
        <v>57</v>
      </c>
      <c r="B46" s="73"/>
      <c r="C46" s="10"/>
      <c r="D46" s="108"/>
      <c r="E46" s="88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0"/>
        <v>0</v>
      </c>
    </row>
    <row r="47" spans="1:16" ht="16.5" customHeight="1" x14ac:dyDescent="0.25">
      <c r="A47" s="10" t="s">
        <v>58</v>
      </c>
      <c r="B47" s="73"/>
      <c r="C47" s="10"/>
      <c r="D47" s="108"/>
      <c r="E47" s="88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0"/>
        <v>0</v>
      </c>
    </row>
    <row r="48" spans="1:16" ht="17.25" customHeight="1" x14ac:dyDescent="0.25">
      <c r="A48" s="11" t="s">
        <v>59</v>
      </c>
      <c r="B48" s="92">
        <f>SUM(B49:B57)</f>
        <v>50380126</v>
      </c>
      <c r="C48" s="84"/>
      <c r="D48" s="92">
        <f>SUM(D49:D57)</f>
        <v>937799.1</v>
      </c>
      <c r="E48" s="84">
        <f>SUM(E49:E57)</f>
        <v>6096670.21</v>
      </c>
      <c r="F48" s="92"/>
      <c r="G48" s="92"/>
      <c r="H48" s="33"/>
      <c r="I48" s="33"/>
      <c r="J48" s="37"/>
      <c r="K48" s="37"/>
      <c r="L48" s="56"/>
      <c r="M48" s="56"/>
      <c r="N48" s="56"/>
      <c r="O48" s="56"/>
      <c r="P48" s="56">
        <f t="shared" ref="P48:P55" si="1">SUM(D48:O48)</f>
        <v>7034469.3099999996</v>
      </c>
    </row>
    <row r="49" spans="1:16" ht="15.75" x14ac:dyDescent="0.25">
      <c r="A49" s="9" t="s">
        <v>60</v>
      </c>
      <c r="B49" s="100">
        <v>6273647</v>
      </c>
      <c r="C49" s="82"/>
      <c r="D49" s="100"/>
      <c r="E49" s="82">
        <v>960834.9</v>
      </c>
      <c r="F49" s="82"/>
      <c r="G49" s="82"/>
      <c r="H49" s="70"/>
      <c r="I49" s="70"/>
      <c r="J49" s="70"/>
      <c r="K49" s="31"/>
      <c r="L49" s="50"/>
      <c r="M49" s="50"/>
      <c r="N49" s="50"/>
      <c r="O49" s="50"/>
      <c r="P49" s="57">
        <f t="shared" si="1"/>
        <v>960834.9</v>
      </c>
    </row>
    <row r="50" spans="1:16" ht="31.5" customHeight="1" x14ac:dyDescent="0.25">
      <c r="A50" s="10" t="s">
        <v>61</v>
      </c>
      <c r="B50" s="100">
        <v>500000</v>
      </c>
      <c r="C50" s="82"/>
      <c r="D50" s="100"/>
      <c r="E50" s="82"/>
      <c r="F50" s="82"/>
      <c r="G50" s="82"/>
      <c r="H50" s="70"/>
      <c r="I50" s="70"/>
      <c r="J50" s="70"/>
      <c r="K50" s="35"/>
      <c r="L50" s="54"/>
      <c r="M50" s="54"/>
      <c r="N50" s="54"/>
      <c r="O50" s="54"/>
      <c r="P50" s="57">
        <f t="shared" si="1"/>
        <v>0</v>
      </c>
    </row>
    <row r="51" spans="1:16" ht="33" customHeight="1" x14ac:dyDescent="0.25">
      <c r="A51" s="10" t="s">
        <v>62</v>
      </c>
      <c r="B51" s="100">
        <v>32480775</v>
      </c>
      <c r="C51" s="82">
        <v>-2400000</v>
      </c>
      <c r="D51" s="100">
        <v>937799.1</v>
      </c>
      <c r="E51" s="82">
        <v>4376498.3099999996</v>
      </c>
      <c r="F51" s="82"/>
      <c r="G51" s="82"/>
      <c r="H51" s="93"/>
      <c r="I51" s="93"/>
      <c r="J51" s="93"/>
      <c r="K51" s="36"/>
      <c r="L51" s="52"/>
      <c r="M51" s="52"/>
      <c r="N51" s="52"/>
      <c r="O51" s="52"/>
      <c r="P51" s="57">
        <f t="shared" si="1"/>
        <v>5314297.4099999992</v>
      </c>
    </row>
    <row r="52" spans="1:16" ht="35.25" customHeight="1" x14ac:dyDescent="0.25">
      <c r="A52" s="10" t="s">
        <v>63</v>
      </c>
      <c r="B52" s="100"/>
      <c r="C52" s="82"/>
      <c r="D52" s="100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1"/>
        <v>0</v>
      </c>
    </row>
    <row r="53" spans="1:16" s="13" customFormat="1" ht="33.75" customHeight="1" x14ac:dyDescent="0.25">
      <c r="A53" s="95" t="s">
        <v>64</v>
      </c>
      <c r="B53" s="101">
        <v>8191022</v>
      </c>
      <c r="C53" s="96">
        <v>2400000</v>
      </c>
      <c r="D53" s="101"/>
      <c r="E53" s="96">
        <v>3717</v>
      </c>
      <c r="F53" s="96"/>
      <c r="G53" s="96"/>
      <c r="H53" s="70"/>
      <c r="I53" s="70"/>
      <c r="J53" s="70"/>
      <c r="K53" s="35"/>
      <c r="L53" s="54"/>
      <c r="M53" s="54"/>
      <c r="N53" s="54"/>
      <c r="O53" s="54"/>
      <c r="P53" s="58">
        <f t="shared" si="1"/>
        <v>3717</v>
      </c>
    </row>
    <row r="54" spans="1:16" ht="15.75" customHeight="1" x14ac:dyDescent="0.25">
      <c r="A54" s="9" t="s">
        <v>65</v>
      </c>
      <c r="B54" s="100">
        <v>1208882</v>
      </c>
      <c r="C54" s="82"/>
      <c r="D54" s="100"/>
      <c r="E54" s="82"/>
      <c r="F54" s="82"/>
      <c r="G54" s="82"/>
      <c r="H54" s="70"/>
      <c r="I54" s="70"/>
      <c r="J54" s="70"/>
      <c r="K54" s="31"/>
      <c r="L54" s="50"/>
      <c r="M54" s="50"/>
      <c r="N54" s="50"/>
      <c r="O54" s="50"/>
      <c r="P54" s="57">
        <f t="shared" si="1"/>
        <v>0</v>
      </c>
    </row>
    <row r="55" spans="1:16" ht="15.75" customHeight="1" x14ac:dyDescent="0.25">
      <c r="A55" s="9" t="s">
        <v>66</v>
      </c>
      <c r="B55" s="100"/>
      <c r="C55" s="82"/>
      <c r="D55" s="100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1"/>
        <v>0</v>
      </c>
    </row>
    <row r="56" spans="1:16" ht="15.75" x14ac:dyDescent="0.25">
      <c r="A56" s="9" t="s">
        <v>67</v>
      </c>
      <c r="B56" s="100">
        <v>1200000</v>
      </c>
      <c r="C56" s="82"/>
      <c r="D56" s="100"/>
      <c r="E56" s="82">
        <v>450000</v>
      </c>
      <c r="F56" s="82"/>
      <c r="G56" s="82"/>
      <c r="H56" s="70"/>
      <c r="I56" s="70"/>
      <c r="J56" s="70"/>
      <c r="K56" s="36"/>
      <c r="L56" s="50"/>
      <c r="M56" s="50"/>
      <c r="N56" s="62"/>
      <c r="O56" s="50"/>
      <c r="P56" s="57">
        <f t="shared" si="0"/>
        <v>450000</v>
      </c>
    </row>
    <row r="57" spans="1:16" ht="31.5" x14ac:dyDescent="0.25">
      <c r="A57" s="10" t="s">
        <v>68</v>
      </c>
      <c r="B57" s="100">
        <v>525800</v>
      </c>
      <c r="C57" s="82"/>
      <c r="D57" s="100"/>
      <c r="E57" s="82">
        <v>305620</v>
      </c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0"/>
        <v>305620</v>
      </c>
    </row>
    <row r="58" spans="1:16" ht="15.75" customHeight="1" x14ac:dyDescent="0.25">
      <c r="A58" s="11" t="s">
        <v>69</v>
      </c>
      <c r="B58" s="102"/>
      <c r="C58" s="11"/>
      <c r="D58" s="37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0"/>
        <v>0</v>
      </c>
    </row>
    <row r="59" spans="1:16" ht="15.75" customHeight="1" x14ac:dyDescent="0.25">
      <c r="A59" s="9" t="s">
        <v>70</v>
      </c>
      <c r="B59" s="103"/>
      <c r="C59" s="9"/>
      <c r="D59" s="108"/>
      <c r="E59" s="80"/>
      <c r="F59" s="31"/>
      <c r="G59" s="31"/>
      <c r="H59" s="34"/>
      <c r="I59" s="31"/>
      <c r="J59" s="31"/>
      <c r="K59" s="31"/>
      <c r="L59" s="50"/>
      <c r="M59" s="50"/>
      <c r="N59" s="57"/>
      <c r="O59" s="50"/>
      <c r="P59" s="57">
        <f t="shared" si="0"/>
        <v>0</v>
      </c>
    </row>
    <row r="60" spans="1:16" ht="15.75" customHeight="1" x14ac:dyDescent="0.25">
      <c r="A60" s="9" t="s">
        <v>71</v>
      </c>
      <c r="B60" s="103"/>
      <c r="C60" s="9"/>
      <c r="D60" s="108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0"/>
        <v>0</v>
      </c>
    </row>
    <row r="61" spans="1:16" ht="41.25" customHeight="1" x14ac:dyDescent="0.25">
      <c r="A61" s="10" t="s">
        <v>72</v>
      </c>
      <c r="B61" s="73"/>
      <c r="C61" s="10"/>
      <c r="D61" s="108"/>
      <c r="E61" s="88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0"/>
        <v>0</v>
      </c>
    </row>
    <row r="62" spans="1:16" ht="15.75" customHeight="1" x14ac:dyDescent="0.25">
      <c r="A62" s="10" t="s">
        <v>73</v>
      </c>
      <c r="B62" s="73"/>
      <c r="C62" s="10"/>
      <c r="D62" s="109"/>
      <c r="E62" s="88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0"/>
        <v>0</v>
      </c>
    </row>
    <row r="63" spans="1:16" ht="15.75" customHeight="1" x14ac:dyDescent="0.25">
      <c r="A63" s="10"/>
      <c r="B63" s="73"/>
      <c r="C63" s="10"/>
      <c r="D63" s="31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0"/>
        <v>0</v>
      </c>
    </row>
    <row r="64" spans="1:16" ht="33" customHeight="1" x14ac:dyDescent="0.25">
      <c r="A64" s="11" t="s">
        <v>74</v>
      </c>
      <c r="B64" s="102"/>
      <c r="C64" s="11"/>
      <c r="D64" s="37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0"/>
        <v>0</v>
      </c>
    </row>
    <row r="65" spans="1:16" ht="15.75" customHeight="1" x14ac:dyDescent="0.25">
      <c r="A65" s="9" t="s">
        <v>75</v>
      </c>
      <c r="B65" s="103"/>
      <c r="C65" s="9"/>
      <c r="D65" s="108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0"/>
        <v>0</v>
      </c>
    </row>
    <row r="66" spans="1:16" ht="31.5" customHeight="1" x14ac:dyDescent="0.25">
      <c r="A66" s="10" t="s">
        <v>76</v>
      </c>
      <c r="B66" s="73"/>
      <c r="C66" s="10"/>
      <c r="D66" s="108"/>
      <c r="E66" s="88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0"/>
        <v>0</v>
      </c>
    </row>
    <row r="67" spans="1:16" ht="15.75" customHeight="1" x14ac:dyDescent="0.25">
      <c r="A67" s="11" t="s">
        <v>77</v>
      </c>
      <c r="B67" s="102"/>
      <c r="C67" s="11"/>
      <c r="D67" s="37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0"/>
        <v>0</v>
      </c>
    </row>
    <row r="68" spans="1:16" ht="31.5" customHeight="1" x14ac:dyDescent="0.25">
      <c r="A68" s="10" t="s">
        <v>78</v>
      </c>
      <c r="B68" s="73"/>
      <c r="C68" s="10"/>
      <c r="D68" s="108"/>
      <c r="E68" s="88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0"/>
        <v>0</v>
      </c>
    </row>
    <row r="69" spans="1:16" ht="31.5" customHeight="1" x14ac:dyDescent="0.25">
      <c r="A69" s="10" t="s">
        <v>79</v>
      </c>
      <c r="B69" s="73"/>
      <c r="C69" s="10"/>
      <c r="D69" s="108"/>
      <c r="E69" s="88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0"/>
        <v>0</v>
      </c>
    </row>
    <row r="70" spans="1:16" ht="47.25" x14ac:dyDescent="0.25">
      <c r="A70" s="10" t="s">
        <v>80</v>
      </c>
      <c r="B70" s="73"/>
      <c r="C70" s="10"/>
      <c r="D70" s="108"/>
      <c r="E70" s="88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0"/>
        <v>0</v>
      </c>
    </row>
    <row r="71" spans="1:16" s="16" customFormat="1" ht="18.75" customHeight="1" x14ac:dyDescent="0.25">
      <c r="A71" s="15" t="s">
        <v>81</v>
      </c>
      <c r="B71" s="102"/>
      <c r="C71" s="84"/>
      <c r="D71" s="92">
        <f>+D5</f>
        <v>53479534.290000007</v>
      </c>
      <c r="E71" s="84">
        <f>+E6+E12+E22+E48</f>
        <v>66726346.779999994</v>
      </c>
      <c r="F71" s="92"/>
      <c r="G71" s="92"/>
      <c r="H71" s="33"/>
      <c r="I71" s="37"/>
      <c r="J71" s="37"/>
      <c r="K71" s="37"/>
      <c r="L71" s="48"/>
      <c r="M71" s="56"/>
      <c r="N71" s="56"/>
      <c r="O71" s="56"/>
      <c r="P71" s="56">
        <f>SUM(D71:O71)</f>
        <v>120205881.06999999</v>
      </c>
    </row>
    <row r="72" spans="1:16" ht="6.75" customHeight="1" x14ac:dyDescent="0.25">
      <c r="A72" s="17"/>
      <c r="B72" s="104"/>
      <c r="C72" s="10"/>
      <c r="D72" s="108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0"/>
        <v>0</v>
      </c>
    </row>
    <row r="73" spans="1:16" ht="19.5" customHeight="1" x14ac:dyDescent="0.25">
      <c r="A73" s="18" t="s">
        <v>82</v>
      </c>
      <c r="B73" s="105"/>
      <c r="C73" s="18"/>
      <c r="D73" s="108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0"/>
        <v>0</v>
      </c>
    </row>
    <row r="74" spans="1:16" ht="15.75" x14ac:dyDescent="0.25">
      <c r="A74" s="11" t="s">
        <v>83</v>
      </c>
      <c r="B74" s="102"/>
      <c r="C74" s="11"/>
      <c r="D74" s="37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0"/>
        <v>0</v>
      </c>
    </row>
    <row r="75" spans="1:16" ht="47.25" x14ac:dyDescent="0.25">
      <c r="A75" s="10" t="s">
        <v>84</v>
      </c>
      <c r="B75" s="73"/>
      <c r="C75" s="10"/>
      <c r="D75" s="108"/>
      <c r="E75" s="88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0"/>
        <v>0</v>
      </c>
    </row>
    <row r="76" spans="1:16" ht="47.25" x14ac:dyDescent="0.25">
      <c r="A76" s="10" t="s">
        <v>85</v>
      </c>
      <c r="B76" s="73"/>
      <c r="C76" s="10"/>
      <c r="D76" s="108"/>
      <c r="E76" s="88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0"/>
        <v>0</v>
      </c>
    </row>
    <row r="77" spans="1:16" ht="15.75" customHeight="1" x14ac:dyDescent="0.25">
      <c r="A77" s="11" t="s">
        <v>86</v>
      </c>
      <c r="B77" s="102"/>
      <c r="C77" s="11"/>
      <c r="D77" s="37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2">SUM(D77:O77)</f>
        <v>0</v>
      </c>
    </row>
    <row r="78" spans="1:16" ht="31.5" customHeight="1" x14ac:dyDescent="0.25">
      <c r="A78" s="9" t="s">
        <v>87</v>
      </c>
      <c r="B78" s="103"/>
      <c r="C78" s="9"/>
      <c r="D78" s="108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2"/>
        <v>0</v>
      </c>
    </row>
    <row r="79" spans="1:16" ht="31.5" x14ac:dyDescent="0.25">
      <c r="A79" s="10" t="s">
        <v>88</v>
      </c>
      <c r="B79" s="73"/>
      <c r="C79" s="10"/>
      <c r="D79" s="108"/>
      <c r="E79" s="88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2"/>
        <v>0</v>
      </c>
    </row>
    <row r="80" spans="1:16" ht="15.75" customHeight="1" x14ac:dyDescent="0.25">
      <c r="A80" s="11" t="s">
        <v>89</v>
      </c>
      <c r="B80" s="102"/>
      <c r="C80" s="11"/>
      <c r="D80" s="37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2"/>
        <v>0</v>
      </c>
    </row>
    <row r="81" spans="1:16" ht="31.5" x14ac:dyDescent="0.25">
      <c r="A81" s="19" t="s">
        <v>90</v>
      </c>
      <c r="B81" s="73"/>
      <c r="C81" s="10"/>
      <c r="D81" s="108"/>
      <c r="E81" s="88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2"/>
        <v>0</v>
      </c>
    </row>
    <row r="82" spans="1:16" ht="15.75" customHeight="1" x14ac:dyDescent="0.25">
      <c r="A82" s="8" t="s">
        <v>91</v>
      </c>
      <c r="B82" s="102"/>
      <c r="C82" s="11"/>
      <c r="D82" s="37"/>
      <c r="E82" s="89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2"/>
        <v>0</v>
      </c>
    </row>
    <row r="83" spans="1:16" ht="15.75" x14ac:dyDescent="0.25">
      <c r="A83" s="20"/>
      <c r="B83" s="104"/>
      <c r="C83" s="10"/>
      <c r="D83" s="108"/>
      <c r="E83" s="90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92</v>
      </c>
      <c r="B84" s="99"/>
      <c r="C84" s="86"/>
      <c r="D84" s="67">
        <f>+D71</f>
        <v>53479534.290000007</v>
      </c>
      <c r="E84" s="86">
        <f>+E71</f>
        <v>66726346.779999994</v>
      </c>
      <c r="F84" s="67"/>
      <c r="G84" s="67"/>
      <c r="H84" s="67"/>
      <c r="I84" s="68"/>
      <c r="J84" s="68"/>
      <c r="K84" s="68"/>
      <c r="L84" s="41"/>
      <c r="M84" s="41"/>
      <c r="N84" s="41"/>
      <c r="O84" s="41"/>
      <c r="P84" s="41">
        <f t="shared" si="2"/>
        <v>120205881.06999999</v>
      </c>
    </row>
    <row r="85" spans="1:16" ht="15.75" x14ac:dyDescent="0.25">
      <c r="A85" s="21" t="s">
        <v>93</v>
      </c>
      <c r="B85" s="22"/>
      <c r="C85" s="113"/>
      <c r="D85" s="4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24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94</v>
      </c>
      <c r="B87" s="24"/>
      <c r="C87" s="85"/>
      <c r="D87" s="24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95</v>
      </c>
      <c r="B88" s="24"/>
      <c r="C88" s="85"/>
      <c r="D88" s="24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6" t="s">
        <v>96</v>
      </c>
      <c r="B89" s="24"/>
      <c r="C89" s="85"/>
      <c r="D89" s="24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24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24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24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24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97</v>
      </c>
    </row>
    <row r="99" spans="1:1" ht="15.75" x14ac:dyDescent="0.25">
      <c r="A99" s="77" t="s">
        <v>98</v>
      </c>
    </row>
    <row r="100" spans="1:1" ht="15.75" x14ac:dyDescent="0.25">
      <c r="A100" s="78" t="s">
        <v>99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2025-03-07T15:47:49Z</dcterms:modified>
</cp:coreProperties>
</file>