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JUNIO 2025\"/>
    </mc:Choice>
  </mc:AlternateContent>
  <bookViews>
    <workbookView xWindow="120" yWindow="195" windowWidth="23715" windowHeight="8640" tabRatio="601"/>
  </bookViews>
  <sheets>
    <sheet name="JUNI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I5" i="1" l="1"/>
  <c r="I48" i="1"/>
  <c r="I22" i="1"/>
  <c r="I12" i="1"/>
  <c r="I6" i="1"/>
  <c r="H84" i="1" l="1"/>
  <c r="H71" i="1"/>
  <c r="C6" i="1" l="1"/>
  <c r="H5" i="1"/>
  <c r="H48" i="1"/>
  <c r="H22" i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C5" i="1" s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<sst xmlns="http://schemas.openxmlformats.org/spreadsheetml/2006/main" count="102" uniqueCount="102">
  <si>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</si>
  <si>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</si>
  <si>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</si>
  <si>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</si>
  <si>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</si>
  <si>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</si>
  <si>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</si>
  <si>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</si>
  <si>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</si>
  <si>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</si>
  <si>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</si>
  <si>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</si>
  <si>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</si>
  <si>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</si>
  <si>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</si>
  <si>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</si>
  <si>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</si>
  <si>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</si>
  <si>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</si>
  <si>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</si>
  <si>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</si>
  <si>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</si>
  <si>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</si>
  <si>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</si>
  <si>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</si>
  <si>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</si>
  <si>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</si>
  <si>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</si>
  <si>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</si>
  <si>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</si>
  <si>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</si>
  <si>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</si>
  <si>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</si>
  <si>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</si>
  <si>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</si>
  <si>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</si>
  <si>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</si>
  <si>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</si>
  <si>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</si>
  <si>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</si>
  <si>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</si>
  <si>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</si>
  <si>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</si>
  <si>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</si>
  <si>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</si>
  <si>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</si>
  <si>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</si>
  <si>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</si>
  <si>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</si>
  <si>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</si>
  <si>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</si>
  <si>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</si>
  <si>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</si>
  <si>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</si>
  <si>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</si>
  <si>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</si>
  <si>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</si>
  <si>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</si>
  <si>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</si>
  <si>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</si>
  <si>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</si>
  <si>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</si>
  <si>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</si>
  <si>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</si>
  <si>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</si>
  <si>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</si>
  <si>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</si>
  <si>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</si>
  <si>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</si>
  <si>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</si>
  <si>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</si>
  <si>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</si>
  <si>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</si>
  <si>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</si>
  <si>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</si>
  <si>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</si>
  <si>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</si>
  <si>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</si>
  <si>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</si>
  <si>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</si>
  <si>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</si>
  <si>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</si>
  <si>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</si>
  <si>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</si>
  <si>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</si>
  <si>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</si>
  <si>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</si>
  <si>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</si>
  <si>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</si>
  <si>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</si>
  <si>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</si>
  <si>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</si>
  <si>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</si>
  <si>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</si>
  <si>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</si>
  <si>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</si>
  <si>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</si>
  <si>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</si>
  <si>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</si>
  <si>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</si>
  <si>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JUNIO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</si>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</sst>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E10" sqref="E10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101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 t="shared" si="0"/>
        <v>68571826.400000006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/>
      <c r="K5" s="40"/>
      <c r="L5" s="41"/>
      <c r="M5" s="41"/>
      <c r="N5" s="41"/>
      <c r="O5" s="41"/>
      <c r="P5" s="42">
        <f>+P6+P12+P22+P48</f>
        <v>429817516.38999993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68571826.400000006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/>
      <c r="K6" s="44"/>
      <c r="L6" s="45"/>
      <c r="M6" s="45"/>
      <c r="N6" s="45"/>
      <c r="O6" s="45"/>
      <c r="P6" s="45">
        <f>SUM(D6:O6)</f>
        <v>272239827.03999996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/>
      <c r="K7" s="28"/>
      <c r="L7" s="47"/>
      <c r="M7" s="47"/>
      <c r="N7" s="47"/>
      <c r="O7" s="47"/>
      <c r="P7" s="42">
        <f>SUM(D7:O7)</f>
        <v>222780030.21000001</v>
      </c>
    </row>
    <row r="8" spans="1:20" ht="18" customHeight="1" x14ac:dyDescent="0.25">
      <c r="A8" s="8" t="s">
        <v>19</v>
      </c>
      <c r="B8" s="85">
        <v>44954904</v>
      </c>
      <c r="C8" s="85"/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/>
      <c r="K8" s="28"/>
      <c r="L8" s="49"/>
      <c r="M8" s="47"/>
      <c r="N8" s="47"/>
      <c r="O8" s="47"/>
      <c r="P8" s="42">
        <f>SUM(D8:O8)</f>
        <v>15519471.550000001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/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/>
      <c r="K11" s="32"/>
      <c r="L11" s="51"/>
      <c r="M11" s="51"/>
      <c r="N11" s="51"/>
      <c r="O11" s="51"/>
      <c r="P11" s="52">
        <f>SUM(D11:O11)</f>
        <v>33940325.280000001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-15500000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/>
      <c r="K12" s="34"/>
      <c r="L12" s="53"/>
      <c r="M12" s="53"/>
      <c r="N12" s="53"/>
      <c r="O12" s="53"/>
      <c r="P12" s="53">
        <f>SUM(D12:O12)</f>
        <v>30049611.199999996</v>
      </c>
    </row>
    <row r="13" spans="1:20" ht="20.25" customHeight="1" x14ac:dyDescent="0.25">
      <c r="A13" s="8" t="s">
        <v>24</v>
      </c>
      <c r="B13" s="85">
        <v>5500000</v>
      </c>
      <c r="C13" s="85"/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/>
      <c r="K13" s="32"/>
      <c r="L13" s="51"/>
      <c r="M13" s="51"/>
      <c r="N13" s="51"/>
      <c r="O13" s="51"/>
      <c r="P13" s="54">
        <f>SUM(D13:O13)</f>
        <v>4492057.7699999996</v>
      </c>
    </row>
    <row r="14" spans="1:20" ht="20.25" customHeight="1" x14ac:dyDescent="0.25">
      <c r="A14" s="8" t="s">
        <v>25</v>
      </c>
      <c r="B14" s="85">
        <v>1709866</v>
      </c>
      <c r="C14" s="85"/>
      <c r="D14" s="85"/>
      <c r="E14" s="85">
        <v>261960</v>
      </c>
      <c r="F14" s="85"/>
      <c r="G14" s="85"/>
      <c r="H14" s="65"/>
      <c r="I14" s="65">
        <v>264084</v>
      </c>
      <c r="J14" s="65"/>
      <c r="K14" s="32"/>
      <c r="L14" s="51"/>
      <c r="M14" s="51"/>
      <c r="N14" s="51"/>
      <c r="O14" s="51"/>
      <c r="P14" s="54">
        <f t="shared" ref="P14:P76" si="3">SUM(D14:O14)</f>
        <v>526044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900000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/>
      <c r="K16" s="32"/>
      <c r="L16" s="51"/>
      <c r="M16" s="51"/>
      <c r="N16" s="51"/>
      <c r="O16" s="51"/>
      <c r="P16" s="54">
        <f>SUM(D16:O16)</f>
        <v>611628.84000000008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4500000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/>
      <c r="K17" s="32"/>
      <c r="L17" s="51"/>
      <c r="M17" s="51"/>
      <c r="N17" s="51"/>
      <c r="O17" s="51"/>
      <c r="P17" s="54">
        <f>SUM(D17:O17)</f>
        <v>4036721.48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-2000000</v>
      </c>
      <c r="D18" s="85"/>
      <c r="E18" s="85"/>
      <c r="F18" s="85"/>
      <c r="G18" s="85"/>
      <c r="H18" s="65"/>
      <c r="I18" s="65"/>
      <c r="J18" s="65"/>
      <c r="K18" s="32"/>
      <c r="L18" s="51"/>
      <c r="M18" s="51"/>
      <c r="N18" s="51"/>
      <c r="O18" s="51"/>
      <c r="P18" s="54">
        <f>SUM(D18:O18)</f>
        <v>0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12500000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/>
      <c r="K19" s="33"/>
      <c r="L19" s="69"/>
      <c r="M19" s="69"/>
      <c r="N19" s="69"/>
      <c r="O19" s="69"/>
      <c r="P19" s="54">
        <f>SUM(D19:O19)</f>
        <v>15539017.770000001</v>
      </c>
    </row>
    <row r="20" spans="1:16" ht="43.5" customHeight="1" x14ac:dyDescent="0.25">
      <c r="A20" s="76" t="s">
        <v>31</v>
      </c>
      <c r="B20" s="85">
        <v>43545021</v>
      </c>
      <c r="C20" s="85">
        <v>-31400000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/>
      <c r="K20" s="33"/>
      <c r="L20" s="49"/>
      <c r="M20" s="49"/>
      <c r="N20" s="49"/>
      <c r="O20" s="49"/>
      <c r="P20" s="54">
        <f>SUM(D20:O20)</f>
        <v>4447307.34</v>
      </c>
    </row>
    <row r="21" spans="1:16" s="12" customFormat="1" ht="22.5" customHeight="1" x14ac:dyDescent="0.25">
      <c r="A21" s="11" t="s">
        <v>32</v>
      </c>
      <c r="B21" s="85">
        <v>4000000</v>
      </c>
      <c r="C21" s="85"/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/>
      <c r="K21" s="32"/>
      <c r="L21" s="51"/>
      <c r="M21" s="51"/>
      <c r="N21" s="51"/>
      <c r="O21" s="51"/>
      <c r="P21" s="54">
        <f t="shared" si="3"/>
        <v>396834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-1500000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/>
      <c r="K22" s="34"/>
      <c r="L22" s="53"/>
      <c r="M22" s="53"/>
      <c r="N22" s="53"/>
      <c r="O22" s="53"/>
      <c r="P22" s="53">
        <f>SUM(D22:O22)</f>
        <v>89785387.469999999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1400000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/>
      <c r="K23" s="32"/>
      <c r="L23" s="51"/>
      <c r="M23" s="51"/>
      <c r="N23" s="51"/>
      <c r="O23" s="51"/>
      <c r="P23" s="55">
        <f>SUM(D23:O23)</f>
        <v>23626629.909999996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/>
      <c r="K24" s="32"/>
      <c r="L24" s="51"/>
      <c r="M24" s="51"/>
      <c r="N24" s="51"/>
      <c r="O24" s="51"/>
      <c r="P24" s="55">
        <f t="shared" si="3"/>
        <v>789172.2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360000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/>
      <c r="K25" s="32"/>
      <c r="L25" s="51"/>
      <c r="M25" s="51"/>
      <c r="N25" s="51"/>
      <c r="O25" s="51"/>
      <c r="P25" s="55">
        <f t="shared" si="3"/>
        <v>2500694.9500000002</v>
      </c>
    </row>
    <row r="26" spans="1:16" s="12" customFormat="1" ht="22.5" customHeight="1" x14ac:dyDescent="0.25">
      <c r="A26" s="11" t="s">
        <v>37</v>
      </c>
      <c r="B26" s="86">
        <v>50000000</v>
      </c>
      <c r="C26" s="86"/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/>
      <c r="K26" s="32"/>
      <c r="L26" s="51"/>
      <c r="M26" s="51"/>
      <c r="N26" s="51"/>
      <c r="O26" s="51"/>
      <c r="P26" s="55">
        <f t="shared" si="3"/>
        <v>24311710.770000003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-100000</v>
      </c>
      <c r="D27" s="86"/>
      <c r="E27" s="86"/>
      <c r="F27" s="86"/>
      <c r="G27" s="86">
        <v>992.38</v>
      </c>
      <c r="H27" s="29">
        <v>6991.5</v>
      </c>
      <c r="I27" s="29"/>
      <c r="J27" s="50"/>
      <c r="K27" s="32"/>
      <c r="L27" s="51"/>
      <c r="M27" s="51"/>
      <c r="N27" s="51"/>
      <c r="O27" s="51"/>
      <c r="P27" s="55">
        <f t="shared" si="3"/>
        <v>7983.88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100000</v>
      </c>
      <c r="D28" s="86"/>
      <c r="E28" s="86">
        <v>1699.2</v>
      </c>
      <c r="F28" s="86">
        <v>12728.07</v>
      </c>
      <c r="G28" s="86">
        <v>207358.45</v>
      </c>
      <c r="H28" s="29"/>
      <c r="I28" s="29"/>
      <c r="J28" s="50"/>
      <c r="K28" s="32"/>
      <c r="L28" s="51"/>
      <c r="M28" s="51"/>
      <c r="N28" s="51"/>
      <c r="O28" s="51"/>
      <c r="P28" s="55">
        <f t="shared" si="3"/>
        <v>221785.72</v>
      </c>
    </row>
    <row r="29" spans="1:16" s="12" customFormat="1" ht="31.5" x14ac:dyDescent="0.25">
      <c r="A29" s="77" t="s">
        <v>40</v>
      </c>
      <c r="B29" s="86">
        <v>36261416</v>
      </c>
      <c r="C29" s="86">
        <v>-500000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/>
      <c r="K29" s="32"/>
      <c r="L29" s="51"/>
      <c r="M29" s="51"/>
      <c r="N29" s="51"/>
      <c r="O29" s="51"/>
      <c r="P29" s="55">
        <f t="shared" si="3"/>
        <v>9820040.5800000001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-2400000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/>
      <c r="K31" s="33"/>
      <c r="L31" s="49"/>
      <c r="M31" s="49"/>
      <c r="N31" s="49"/>
      <c r="O31" s="49"/>
      <c r="P31" s="54">
        <f t="shared" si="3"/>
        <v>28507369.459999997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17000000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/>
      <c r="K48" s="34"/>
      <c r="L48" s="53"/>
      <c r="M48" s="53"/>
      <c r="N48" s="53"/>
      <c r="O48" s="53"/>
      <c r="P48" s="53">
        <f t="shared" ref="P48:P55" si="6">SUM(D48:O48)</f>
        <v>37742690.68</v>
      </c>
    </row>
    <row r="49" spans="1:16" ht="15.75" x14ac:dyDescent="0.25">
      <c r="A49" s="8" t="s">
        <v>60</v>
      </c>
      <c r="B49" s="85">
        <v>6273647</v>
      </c>
      <c r="C49" s="85">
        <v>-500000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/>
      <c r="K49" s="28"/>
      <c r="L49" s="47"/>
      <c r="M49" s="47"/>
      <c r="N49" s="47"/>
      <c r="O49" s="47"/>
      <c r="P49" s="54">
        <f t="shared" si="6"/>
        <v>3886986.44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/>
      <c r="K50" s="32"/>
      <c r="L50" s="51"/>
      <c r="M50" s="51"/>
      <c r="N50" s="51"/>
      <c r="O50" s="51"/>
      <c r="P50" s="54">
        <f t="shared" si="6"/>
        <v>739422.69</v>
      </c>
    </row>
    <row r="51" spans="1:16" ht="33" customHeight="1" x14ac:dyDescent="0.25">
      <c r="A51" s="9" t="s">
        <v>62</v>
      </c>
      <c r="B51" s="85">
        <v>32480775</v>
      </c>
      <c r="C51" s="85">
        <v>-5100000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/>
      <c r="K51" s="33"/>
      <c r="L51" s="49"/>
      <c r="M51" s="49"/>
      <c r="N51" s="49"/>
      <c r="O51" s="49"/>
      <c r="P51" s="54">
        <f t="shared" si="6"/>
        <v>6520609.2399999993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19400000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/>
      <c r="K53" s="32"/>
      <c r="L53" s="51"/>
      <c r="M53" s="51"/>
      <c r="N53" s="51"/>
      <c r="O53" s="51"/>
      <c r="P53" s="55">
        <f t="shared" si="6"/>
        <v>23761331.650000002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/>
      <c r="K54" s="28"/>
      <c r="L54" s="47"/>
      <c r="M54" s="47"/>
      <c r="N54" s="47"/>
      <c r="O54" s="47"/>
      <c r="P54" s="54">
        <f t="shared" si="6"/>
        <v>449730.66000000003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/>
      <c r="M56" s="47"/>
      <c r="N56" s="59"/>
      <c r="O56" s="47"/>
      <c r="P56" s="54">
        <f t="shared" si="3"/>
        <v>1606400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>+F5</f>
        <v>65618578.399999999</v>
      </c>
      <c r="G71" s="84">
        <f>+G5</f>
        <v>102725490.90000001</v>
      </c>
      <c r="H71" s="30">
        <f>+H5</f>
        <v>69579824.920000002</v>
      </c>
      <c r="I71" s="34"/>
      <c r="J71" s="34"/>
      <c r="K71" s="34"/>
      <c r="L71" s="45"/>
      <c r="M71" s="53"/>
      <c r="N71" s="53"/>
      <c r="O71" s="53"/>
      <c r="P71" s="53">
        <f>SUM(D71:O71)</f>
        <v>358129785.29000002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>+D71</f>
        <v>53479534.290000007</v>
      </c>
      <c r="E84" s="90">
        <f>+E71</f>
        <v>66726356.779999994</v>
      </c>
      <c r="F84" s="90">
        <f>+F71</f>
        <v>65618578.399999999</v>
      </c>
      <c r="G84" s="90">
        <f>+G71</f>
        <v>102725490.90000001</v>
      </c>
      <c r="H84" s="90">
        <f>+H71</f>
        <v>69579824.920000002</v>
      </c>
      <c r="I84" s="64"/>
      <c r="J84" s="64"/>
      <c r="K84" s="64"/>
      <c r="L84" s="38"/>
      <c r="M84" s="38"/>
      <c r="N84" s="38"/>
      <c r="O84" s="38"/>
      <c r="P84" s="38">
        <f t="shared" si="7"/>
        <v>358129785.29000002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2025-07-07T15:01:00Z</dcterms:modified>
</cp:coreProperties>
</file>