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KENDRY LINARES CXP\REPORTES MENSUALES\"/>
    </mc:Choice>
  </mc:AlternateContent>
  <bookViews>
    <workbookView xWindow="-120" yWindow="-120" windowWidth="24240" windowHeight="13020" tabRatio="601"/>
  </bookViews>
  <sheets>
    <sheet name="SEPTIEMBRE" sheetId="1" r:id="rId1"/>
    <sheet name="Hoja1" sheetId="4" r:id="rId2"/>
  </sheets>
  <calcPr calcId="162913"/>
</workbook>
</file>

<file path=xl/calcChain.xml><?xml version="1.0" encoding="utf-8"?>
<calcChain xmlns="http://schemas.openxmlformats.org/spreadsheetml/2006/main">
  <c r="L84" i="1" l="1"/>
  <c r="L71" i="1"/>
  <c r="L5" i="1"/>
  <c r="L48" i="1" l="1"/>
  <c r="L22" i="1"/>
  <c r="L12" i="1"/>
  <c r="L6" i="1"/>
  <c r="K48" i="1" l="1"/>
  <c r="K22" i="1"/>
  <c r="K12" i="1"/>
  <c r="K6" i="1"/>
  <c r="K5" i="1" l="1"/>
  <c r="K71" i="1" s="1"/>
  <c r="K84" i="1" s="1"/>
  <c r="J22" i="1"/>
  <c r="J48" i="1"/>
  <c r="J12" i="1"/>
  <c r="J6" i="1"/>
  <c r="J5" i="1" s="1"/>
  <c r="J71" i="1" s="1"/>
  <c r="J84" i="1" s="1"/>
  <c r="I48" i="1" l="1"/>
  <c r="I22" i="1"/>
  <c r="I12" i="1"/>
  <c r="I6" i="1"/>
  <c r="I5" i="1" s="1"/>
  <c r="I71" i="1" s="1"/>
  <c r="I84" i="1" s="1"/>
  <c r="C6" i="1" l="1"/>
  <c r="H48" i="1"/>
  <c r="H22" i="1"/>
  <c r="H12" i="1"/>
  <c r="H6" i="1"/>
  <c r="H5" i="1" l="1"/>
  <c r="H71" i="1" s="1"/>
  <c r="H84" i="1" s="1"/>
  <c r="C12" i="1"/>
  <c r="C22" i="1"/>
  <c r="G48" i="1"/>
  <c r="G22" i="1"/>
  <c r="G12" i="1"/>
  <c r="G6" i="1"/>
  <c r="G5" i="1" l="1"/>
  <c r="G71" i="1" s="1"/>
  <c r="G84" i="1" s="1"/>
  <c r="C48" i="1"/>
  <c r="C5" i="1" s="1"/>
  <c r="F6" i="1" l="1"/>
  <c r="F5" i="1" s="1"/>
  <c r="F71" i="1" s="1"/>
  <c r="F84" i="1" s="1"/>
  <c r="F48" i="1"/>
  <c r="F22" i="1"/>
  <c r="F12" i="1"/>
  <c r="E48" i="1" l="1"/>
  <c r="E22" i="1"/>
  <c r="E12" i="1"/>
  <c r="E6" i="1"/>
  <c r="E71" i="1" l="1"/>
  <c r="E84" i="1" s="1"/>
  <c r="E5" i="1"/>
  <c r="D48" i="1"/>
  <c r="D22" i="1"/>
  <c r="D12" i="1"/>
  <c r="D6" i="1"/>
  <c r="D5" i="1" s="1"/>
  <c r="D71" i="1" s="1"/>
  <c r="D84" i="1" s="1"/>
  <c r="B48" i="1"/>
  <c r="B22" i="1"/>
  <c r="B5" i="1" s="1"/>
  <c r="B12" i="1"/>
  <c r="B6" i="1"/>
  <c r="P7" i="1" l="1"/>
  <c r="P8" i="1" l="1"/>
  <c r="P16" i="1" l="1"/>
  <c r="P19" i="1" l="1"/>
  <c r="P20" i="1"/>
  <c r="P18" i="1"/>
  <c r="P17" i="1"/>
  <c r="P13" i="1"/>
  <c r="P23" i="1" l="1"/>
  <c r="P11" i="1"/>
  <c r="P83" i="1" l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P12" i="1"/>
  <c r="P6" i="1"/>
  <c r="P22" i="1" l="1"/>
  <c r="P5" i="1" s="1"/>
  <c r="P71" i="1" l="1"/>
  <c r="P84" i="1"/>
</calcChain>
</file>

<file path=xl/sharedStrings.xml><?xml version="1.0" encoding="utf-8"?>
<sst xmlns="http://schemas.openxmlformats.org/spreadsheetml/2006/main" count="102" uniqueCount="102">
  <si>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</si>
  <si>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</si>
  <si>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</si>
  <si>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</si>
  <si>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</si>
  <si>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</si>
  <si>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</si>
  <si>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</si>
  <si>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</si>
  <si>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</si>
  <si>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</si>
  <si>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</si>
  <si>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</si>
  <si>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</si>
  <si>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</si>
  <si>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</si>
  <si>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</si>
  <si>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</si>
  <si>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</si>
  <si>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</si>
  <si>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</si>
  <si>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</si>
  <si>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</si>
  <si>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</si>
  <si>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</si>
  <si>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</si>
  <si>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</si>
  <si>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</si>
  <si>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</si>
  <si>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</si>
  <si>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</si>
  <si>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</si>
  <si>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</si>
  <si>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</si>
  <si>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</si>
  <si>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</si>
  <si>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</si>
  <si>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</si>
  <si>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</si>
  <si>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</si>
  <si>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</si>
  <si>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</si>
  <si>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</si>
  <si>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</si>
  <si>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</si>
  <si>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</si>
  <si>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</si>
  <si>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</si>
  <si>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</si>
  <si>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</si>
  <si>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</si>
  <si>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</si>
  <si>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</si>
  <si>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</si>
  <si>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</si>
  <si>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</si>
  <si>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</si>
  <si>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</si>
  <si>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</si>
  <si>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</si>
  <si>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</si>
  <si>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</si>
  <si>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</si>
  <si>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</si>
  <si>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</si>
  <si>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</si>
  <si>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</si>
  <si>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</si>
  <si>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</si>
  <si>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</si>
  <si>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</si>
  <si>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</si>
  <si>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</si>
  <si>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</si>
  <si>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</si>
  <si>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</si>
  <si>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</si>
  <si>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</si>
  <si>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</si>
  <si>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</si>
  <si>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</si>
  <si>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</si>
  <si>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</si>
  <si>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</si>
  <si>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</si>
  <si>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</si>
  <si>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</si>
  <si>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</si>
  <si>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</si>
  <si>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</si>
  <si>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</si>
  <si>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</si>
  <si>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</si>
  <si>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</si>
  <si>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</si>
  <si>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</si>
  <si>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</si>
  <si>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</si>
  <si>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</si>
  <si>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</si>
  <si>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SEPTIEMBRE 2025</t>
  </si>
  <si>
    <t>RELACION DE INGRESOS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</si>
</sst>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3" fontId="0" fillId="0" borderId="0" xfId="0" applyNumberFormat="1" applyAlignment="1">
      <alignment horizontal="left" vertical="top"/>
    </xf>
    <xf numFmtId="0" fontId="8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43" fontId="10" fillId="0" borderId="0" xfId="1" applyFont="1" applyFill="1" applyBorder="1" applyAlignment="1">
      <alignment horizontal="center"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" fillId="0" borderId="0" xfId="1" applyFont="1" applyFill="1" applyBorder="1" applyAlignment="1">
      <alignment horizontal="left" vertical="center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7" fontId="5" fillId="0" borderId="0" xfId="0" applyNumberFormat="1" applyFont="1" applyAlignment="1">
      <alignment horizontal="center" vertical="top" wrapText="1"/>
    </xf>
    <xf numFmtId="43" fontId="5" fillId="2" borderId="0" xfId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top" wrapText="1" shrinkToFit="1"/>
    </xf>
    <xf numFmtId="43" fontId="6" fillId="3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center" vertical="center" wrapText="1" shrinkToFit="1"/>
    </xf>
    <xf numFmtId="43" fontId="3" fillId="0" borderId="0" xfId="1" applyFont="1" applyFill="1" applyBorder="1" applyAlignment="1">
      <alignment horizontal="center" vertical="top" wrapText="1"/>
    </xf>
    <xf numFmtId="43" fontId="8" fillId="0" borderId="0" xfId="1" applyFont="1" applyFill="1" applyBorder="1" applyAlignment="1">
      <alignment horizontal="center" vertical="top" wrapText="1"/>
    </xf>
    <xf numFmtId="43" fontId="5" fillId="0" borderId="0" xfId="1" applyFont="1" applyFill="1" applyBorder="1" applyAlignment="1">
      <alignment horizontal="center" vertical="top" wrapText="1"/>
    </xf>
    <xf numFmtId="43" fontId="6" fillId="2" borderId="0" xfId="1" applyFont="1" applyFill="1" applyBorder="1" applyAlignment="1">
      <alignment horizontal="center" vertical="top" wrapText="1" shrinkToFi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5" fillId="2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43" fontId="7" fillId="3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center" wrapText="1"/>
    </xf>
    <xf numFmtId="43" fontId="10" fillId="0" borderId="0" xfId="1" applyFont="1" applyFill="1" applyBorder="1" applyAlignment="1">
      <alignment horizontal="center" wrapText="1"/>
    </xf>
    <xf numFmtId="43" fontId="7" fillId="3" borderId="1" xfId="1" applyFont="1" applyFill="1" applyBorder="1" applyAlignment="1">
      <alignment horizontal="center" vertical="top" wrapText="1"/>
    </xf>
    <xf numFmtId="43" fontId="10" fillId="0" borderId="2" xfId="1" applyFont="1" applyFill="1" applyBorder="1" applyAlignment="1">
      <alignment horizontal="center" wrapText="1"/>
    </xf>
    <xf numFmtId="43" fontId="11" fillId="0" borderId="0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>
          <a:grpSpLocks/>
        </xdr:cNvGrpSpPr>
      </xdr:nvGrpSpPr>
      <xdr:grpSpPr bwMode="auto">
        <a:xfrm>
          <a:off x="20650200" y="9525"/>
          <a:ext cx="1209675" cy="1066800"/>
          <a:chOff x="0" y="0"/>
          <a:chExt cx="695325" cy="471170"/>
        </a:xfrm>
      </xdr:grpSpPr>
      <xdr:pic>
        <xdr:nvPicPr>
          <xdr:cNvPr id="4" name="image2.pn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workbookViewId="0">
      <pane xSplit="1" topLeftCell="E1" activePane="topRight" state="frozen"/>
      <selection pane="topRight" activeCell="L85" sqref="L85"/>
    </sheetView>
  </sheetViews>
  <sheetFormatPr baseColWidth="10" defaultColWidth="8" defaultRowHeight="15" x14ac:dyDescent="0.25"/>
  <cols>
    <col min="1" max="1" width="55.28515625" style="2" customWidth="1"/>
    <col min="2" max="2" width="24.5703125" style="15" customWidth="1"/>
    <col min="3" max="3" width="26.140625" style="92" customWidth="1"/>
    <col min="4" max="4" width="19.85546875" style="92" customWidth="1"/>
    <col min="5" max="5" width="19.7109375" style="92" customWidth="1"/>
    <col min="6" max="6" width="16.28515625" style="92" customWidth="1"/>
    <col min="7" max="7" width="16.5703125" style="92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93"/>
      <c r="C1" s="79"/>
      <c r="D1" s="79"/>
      <c r="E1" s="79"/>
      <c r="F1" s="79"/>
      <c r="G1" s="79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67" t="s">
        <v>101</v>
      </c>
      <c r="B2" s="80"/>
      <c r="C2" s="80"/>
      <c r="D2" s="96"/>
      <c r="E2" s="96"/>
      <c r="F2" s="96"/>
      <c r="G2" s="96"/>
      <c r="H2" s="3"/>
      <c r="I2" s="3"/>
      <c r="J2" s="3"/>
      <c r="K2" s="3"/>
      <c r="L2" s="3"/>
      <c r="M2" s="3"/>
      <c r="N2" s="3"/>
      <c r="O2" s="3"/>
    </row>
    <row r="3" spans="1:20" ht="18.75" customHeight="1" x14ac:dyDescent="0.25">
      <c r="A3" s="24" t="s">
        <v>100</v>
      </c>
      <c r="B3" s="81"/>
      <c r="C3" s="81"/>
      <c r="D3" s="96"/>
      <c r="E3" s="96"/>
      <c r="F3" s="96"/>
      <c r="G3" s="96"/>
      <c r="H3" s="3"/>
      <c r="I3" s="3"/>
      <c r="J3" s="3"/>
      <c r="K3" s="3"/>
      <c r="L3" s="3"/>
      <c r="M3" s="3"/>
      <c r="N3" s="3"/>
      <c r="O3" s="3"/>
    </row>
    <row r="4" spans="1:20" ht="22.5" customHeight="1" x14ac:dyDescent="0.25">
      <c r="A4" s="4" t="s">
        <v>0</v>
      </c>
      <c r="B4" s="94" t="s">
        <v>1</v>
      </c>
      <c r="C4" s="82" t="s">
        <v>2</v>
      </c>
      <c r="D4" s="82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68" t="s">
        <v>9</v>
      </c>
      <c r="K4" s="5" t="s">
        <v>10</v>
      </c>
      <c r="L4" s="68" t="s">
        <v>11</v>
      </c>
      <c r="M4" s="68" t="s">
        <v>12</v>
      </c>
      <c r="N4" s="68" t="s">
        <v>13</v>
      </c>
      <c r="O4" s="68" t="s">
        <v>14</v>
      </c>
      <c r="P4" s="5" t="s">
        <v>15</v>
      </c>
    </row>
    <row r="5" spans="1:20" ht="20.25" customHeight="1" x14ac:dyDescent="0.25">
      <c r="A5" s="6" t="s">
        <v>16</v>
      </c>
      <c r="B5" s="83">
        <f t="shared" ref="B5:H5" si="0">+B6+B12+B22+B48</f>
        <v>889382075</v>
      </c>
      <c r="C5" s="83">
        <f>+C6+C12+C22+C48</f>
        <v>109225475.73</v>
      </c>
      <c r="D5" s="83">
        <f t="shared" si="0"/>
        <v>53479534.290000007</v>
      </c>
      <c r="E5" s="83">
        <f t="shared" si="0"/>
        <v>66726356.779999994</v>
      </c>
      <c r="F5" s="83">
        <f t="shared" si="0"/>
        <v>65618578.399999999</v>
      </c>
      <c r="G5" s="83">
        <f t="shared" si="0"/>
        <v>102725490.90000001</v>
      </c>
      <c r="H5" s="25">
        <f t="shared" si="0"/>
        <v>69579824.920000002</v>
      </c>
      <c r="I5" s="25">
        <f>+I6+I12+I22+I48</f>
        <v>71687731.100000009</v>
      </c>
      <c r="J5" s="39">
        <f>+J6+J12+J22+J48</f>
        <v>79503873.089999989</v>
      </c>
      <c r="K5" s="40">
        <f>+K6+K12+K22+K48</f>
        <v>72156680.090000004</v>
      </c>
      <c r="L5" s="41">
        <f>+L6+L12+L22+L48</f>
        <v>86143328.469999999</v>
      </c>
      <c r="M5" s="41"/>
      <c r="N5" s="41"/>
      <c r="O5" s="41"/>
      <c r="P5" s="42">
        <f>+P6+P12+P22+P48</f>
        <v>667621398.03999996</v>
      </c>
    </row>
    <row r="6" spans="1:20" ht="23.25" customHeight="1" x14ac:dyDescent="0.25">
      <c r="A6" s="7" t="s">
        <v>17</v>
      </c>
      <c r="B6" s="84">
        <f t="shared" ref="B6:H6" si="1">SUM(B7:B11)</f>
        <v>571106214</v>
      </c>
      <c r="C6" s="84">
        <f t="shared" si="1"/>
        <v>64871826.400000006</v>
      </c>
      <c r="D6" s="84">
        <f t="shared" si="1"/>
        <v>43389462.230000004</v>
      </c>
      <c r="E6" s="84">
        <f t="shared" si="1"/>
        <v>42970299.819999993</v>
      </c>
      <c r="F6" s="84">
        <f t="shared" si="1"/>
        <v>42820341.399999999</v>
      </c>
      <c r="G6" s="84">
        <f t="shared" si="1"/>
        <v>56085461.579999998</v>
      </c>
      <c r="H6" s="26">
        <f t="shared" si="1"/>
        <v>43893429.630000003</v>
      </c>
      <c r="I6" s="26">
        <f>SUM(I7:I11)</f>
        <v>43080832.380000003</v>
      </c>
      <c r="J6" s="43">
        <f>SUM(J7:J11)</f>
        <v>48120023.459999993</v>
      </c>
      <c r="K6" s="44">
        <f>SUM(K7:K11)</f>
        <v>45166113.020000003</v>
      </c>
      <c r="L6" s="45">
        <f>SUM(L7:L11)</f>
        <v>61660645.169999994</v>
      </c>
      <c r="M6" s="45"/>
      <c r="N6" s="45"/>
      <c r="O6" s="45"/>
      <c r="P6" s="45">
        <f>SUM(D6:O6)</f>
        <v>427186608.68999994</v>
      </c>
    </row>
    <row r="7" spans="1:20" ht="21" customHeight="1" x14ac:dyDescent="0.25">
      <c r="A7" s="8" t="s">
        <v>18</v>
      </c>
      <c r="B7" s="85">
        <v>461859024</v>
      </c>
      <c r="C7" s="85">
        <v>68571826.400000006</v>
      </c>
      <c r="D7" s="85">
        <v>37357104.57</v>
      </c>
      <c r="E7" s="85">
        <v>37022799.549999997</v>
      </c>
      <c r="F7" s="85">
        <v>36844923</v>
      </c>
      <c r="G7" s="85">
        <v>36465423.229999997</v>
      </c>
      <c r="H7" s="27">
        <v>37939459.43</v>
      </c>
      <c r="I7" s="27">
        <v>37150320.43</v>
      </c>
      <c r="J7" s="46">
        <v>41719248.299999997</v>
      </c>
      <c r="K7" s="28">
        <v>38847456.920000002</v>
      </c>
      <c r="L7" s="47">
        <v>40029005.799999997</v>
      </c>
      <c r="M7" s="47"/>
      <c r="N7" s="47"/>
      <c r="O7" s="47"/>
      <c r="P7" s="42">
        <f>SUM(D7:O7)</f>
        <v>343375741.23000002</v>
      </c>
    </row>
    <row r="8" spans="1:20" ht="18" customHeight="1" x14ac:dyDescent="0.25">
      <c r="A8" s="8" t="s">
        <v>19</v>
      </c>
      <c r="B8" s="85">
        <v>44954904</v>
      </c>
      <c r="C8" s="85">
        <v>-4000000</v>
      </c>
      <c r="D8" s="85">
        <v>289066.67</v>
      </c>
      <c r="E8" s="85">
        <v>255606.66</v>
      </c>
      <c r="F8" s="85">
        <v>310900</v>
      </c>
      <c r="G8" s="85">
        <v>14013498.220000001</v>
      </c>
      <c r="H8" s="27">
        <v>325200</v>
      </c>
      <c r="I8" s="27">
        <v>325200</v>
      </c>
      <c r="J8" s="48">
        <v>339500</v>
      </c>
      <c r="K8" s="28">
        <v>342360</v>
      </c>
      <c r="L8" s="49">
        <v>15544183.689999999</v>
      </c>
      <c r="M8" s="47"/>
      <c r="N8" s="47"/>
      <c r="O8" s="47"/>
      <c r="P8" s="42">
        <f>SUM(D8:O8)</f>
        <v>31745515.240000002</v>
      </c>
    </row>
    <row r="9" spans="1:20" ht="17.25" customHeight="1" x14ac:dyDescent="0.25">
      <c r="A9" s="8" t="s">
        <v>20</v>
      </c>
      <c r="B9" s="85"/>
      <c r="C9" s="85"/>
      <c r="D9" s="85"/>
      <c r="E9" s="85"/>
      <c r="F9" s="85"/>
      <c r="G9" s="85"/>
      <c r="H9" s="28"/>
      <c r="I9" s="33"/>
      <c r="J9" s="48"/>
      <c r="K9" s="28"/>
      <c r="L9" s="47"/>
      <c r="M9" s="47"/>
      <c r="N9" s="47"/>
      <c r="O9" s="47"/>
      <c r="P9" s="42"/>
    </row>
    <row r="10" spans="1:20" ht="30.75" customHeight="1" x14ac:dyDescent="0.25">
      <c r="A10" s="8" t="s">
        <v>21</v>
      </c>
      <c r="B10" s="85"/>
      <c r="C10" s="85">
        <v>300000</v>
      </c>
      <c r="D10" s="85"/>
      <c r="E10" s="85"/>
      <c r="F10" s="85"/>
      <c r="G10" s="85"/>
      <c r="H10" s="28"/>
      <c r="I10" s="33"/>
      <c r="J10" s="48"/>
      <c r="K10" s="28"/>
      <c r="L10" s="47"/>
      <c r="M10" s="47"/>
      <c r="N10" s="47"/>
      <c r="O10" s="47"/>
      <c r="P10" s="42"/>
    </row>
    <row r="11" spans="1:20" ht="28.5" customHeight="1" x14ac:dyDescent="0.25">
      <c r="A11" s="9" t="s">
        <v>22</v>
      </c>
      <c r="B11" s="85">
        <v>64292286</v>
      </c>
      <c r="C11" s="85"/>
      <c r="D11" s="85">
        <v>5743290.9900000002</v>
      </c>
      <c r="E11" s="85">
        <v>5691893.6100000003</v>
      </c>
      <c r="F11" s="85">
        <v>5664518.4000000004</v>
      </c>
      <c r="G11" s="85">
        <v>5606540.1299999999</v>
      </c>
      <c r="H11" s="29">
        <v>5628770.2000000002</v>
      </c>
      <c r="I11" s="29">
        <v>5605311.9500000002</v>
      </c>
      <c r="J11" s="50">
        <v>6061275.1600000001</v>
      </c>
      <c r="K11" s="32">
        <v>5976296.0999999996</v>
      </c>
      <c r="L11" s="51">
        <v>6087455.6799999997</v>
      </c>
      <c r="M11" s="51"/>
      <c r="N11" s="51"/>
      <c r="O11" s="51"/>
      <c r="P11" s="52">
        <f>SUM(D11:O11)</f>
        <v>52065352.219999999</v>
      </c>
    </row>
    <row r="12" spans="1:20" ht="26.25" customHeight="1" x14ac:dyDescent="0.25">
      <c r="A12" s="10" t="s">
        <v>23</v>
      </c>
      <c r="B12" s="84">
        <f t="shared" ref="B12:G12" si="2">SUM(B13:B21)</f>
        <v>83015398</v>
      </c>
      <c r="C12" s="84">
        <f t="shared" si="2"/>
        <v>-7950000</v>
      </c>
      <c r="D12" s="84">
        <f t="shared" si="2"/>
        <v>2955550.9</v>
      </c>
      <c r="E12" s="84">
        <f t="shared" si="2"/>
        <v>4567466.8899999997</v>
      </c>
      <c r="F12" s="84">
        <f t="shared" si="2"/>
        <v>3638784</v>
      </c>
      <c r="G12" s="84">
        <f t="shared" si="2"/>
        <v>7262299.3900000006</v>
      </c>
      <c r="H12" s="30">
        <f>SUM(H13:H21)</f>
        <v>7206779.6899999995</v>
      </c>
      <c r="I12" s="30">
        <f>SUM(I13:I21)</f>
        <v>4418730.33</v>
      </c>
      <c r="J12" s="34">
        <f>SUM(J13:J21)</f>
        <v>10442389.110000001</v>
      </c>
      <c r="K12" s="34">
        <f>SUM(K13:K21)</f>
        <v>5671536.4600000009</v>
      </c>
      <c r="L12" s="53">
        <f>SUM(L13:L20)</f>
        <v>3549273.34</v>
      </c>
      <c r="M12" s="53"/>
      <c r="N12" s="53"/>
      <c r="O12" s="53"/>
      <c r="P12" s="53">
        <f>SUM(D12:O12)</f>
        <v>49712810.109999999</v>
      </c>
    </row>
    <row r="13" spans="1:20" ht="20.25" customHeight="1" x14ac:dyDescent="0.25">
      <c r="A13" s="8" t="s">
        <v>24</v>
      </c>
      <c r="B13" s="85">
        <v>5500000</v>
      </c>
      <c r="C13" s="85">
        <v>1400000</v>
      </c>
      <c r="D13" s="85">
        <v>1604650.91</v>
      </c>
      <c r="E13" s="85">
        <v>115000</v>
      </c>
      <c r="F13" s="85">
        <v>100000</v>
      </c>
      <c r="G13" s="85">
        <v>1479294.29</v>
      </c>
      <c r="H13" s="65">
        <v>580601.30000000005</v>
      </c>
      <c r="I13" s="65">
        <v>612511.27</v>
      </c>
      <c r="J13" s="65">
        <v>399076.14</v>
      </c>
      <c r="K13" s="32">
        <v>741932.41</v>
      </c>
      <c r="L13" s="51">
        <v>280540</v>
      </c>
      <c r="M13" s="51"/>
      <c r="N13" s="51"/>
      <c r="O13" s="51"/>
      <c r="P13" s="54">
        <f>SUM(D13:O13)</f>
        <v>5913606.3199999994</v>
      </c>
    </row>
    <row r="14" spans="1:20" ht="20.25" customHeight="1" x14ac:dyDescent="0.25">
      <c r="A14" s="8" t="s">
        <v>25</v>
      </c>
      <c r="B14" s="85">
        <v>1709866</v>
      </c>
      <c r="C14" s="85">
        <v>1000000</v>
      </c>
      <c r="D14" s="85"/>
      <c r="E14" s="85">
        <v>261960</v>
      </c>
      <c r="F14" s="85"/>
      <c r="G14" s="85"/>
      <c r="H14" s="65"/>
      <c r="I14" s="65">
        <v>264084</v>
      </c>
      <c r="J14" s="65">
        <v>271606.5</v>
      </c>
      <c r="K14" s="32">
        <v>747323.5</v>
      </c>
      <c r="L14" s="51">
        <v>353179.9</v>
      </c>
      <c r="M14" s="51"/>
      <c r="N14" s="51"/>
      <c r="O14" s="51"/>
      <c r="P14" s="54">
        <f t="shared" ref="P14:P76" si="3">SUM(D14:O14)</f>
        <v>1898153.9</v>
      </c>
    </row>
    <row r="15" spans="1:20" ht="21.75" customHeight="1" x14ac:dyDescent="0.25">
      <c r="A15" s="8" t="s">
        <v>26</v>
      </c>
      <c r="B15" s="85"/>
      <c r="C15" s="85"/>
      <c r="D15" s="85"/>
      <c r="E15" s="85"/>
      <c r="F15" s="85"/>
      <c r="G15" s="85"/>
      <c r="H15" s="65"/>
      <c r="I15" s="65"/>
      <c r="J15" s="65"/>
      <c r="K15" s="28"/>
      <c r="L15" s="47"/>
      <c r="M15" s="47"/>
      <c r="N15" s="47"/>
      <c r="O15" s="47"/>
      <c r="P15" s="54">
        <f t="shared" si="3"/>
        <v>0</v>
      </c>
      <c r="T15" s="71"/>
    </row>
    <row r="16" spans="1:20" s="12" customFormat="1" ht="20.25" customHeight="1" x14ac:dyDescent="0.25">
      <c r="A16" s="11" t="s">
        <v>27</v>
      </c>
      <c r="B16" s="85">
        <v>800668</v>
      </c>
      <c r="C16" s="85">
        <v>1000000</v>
      </c>
      <c r="D16" s="85">
        <v>180927.63</v>
      </c>
      <c r="E16" s="85">
        <v>59540</v>
      </c>
      <c r="F16" s="85">
        <v>71264.45</v>
      </c>
      <c r="G16" s="85">
        <v>50499.56</v>
      </c>
      <c r="H16" s="65">
        <v>49857.2</v>
      </c>
      <c r="I16" s="65">
        <v>199540</v>
      </c>
      <c r="J16" s="65">
        <v>231822.4</v>
      </c>
      <c r="K16" s="32">
        <v>51136.12</v>
      </c>
      <c r="L16" s="51">
        <v>274387.99</v>
      </c>
      <c r="M16" s="51"/>
      <c r="N16" s="51"/>
      <c r="O16" s="51"/>
      <c r="P16" s="54">
        <f>SUM(D16:O16)</f>
        <v>1168975.3500000001</v>
      </c>
    </row>
    <row r="17" spans="1:16" s="12" customFormat="1" ht="18.75" customHeight="1" x14ac:dyDescent="0.25">
      <c r="A17" s="13" t="s">
        <v>28</v>
      </c>
      <c r="B17" s="85">
        <v>1899343</v>
      </c>
      <c r="C17" s="85">
        <v>4400000</v>
      </c>
      <c r="D17" s="85"/>
      <c r="E17" s="85">
        <v>1819792</v>
      </c>
      <c r="F17" s="85"/>
      <c r="G17" s="85"/>
      <c r="H17" s="65">
        <v>2133600</v>
      </c>
      <c r="I17" s="65">
        <v>83329.48</v>
      </c>
      <c r="J17" s="65">
        <v>151877.85</v>
      </c>
      <c r="K17" s="32"/>
      <c r="L17" s="51"/>
      <c r="M17" s="51"/>
      <c r="N17" s="51"/>
      <c r="O17" s="51"/>
      <c r="P17" s="54">
        <f>SUM(D17:O17)</f>
        <v>4188599.33</v>
      </c>
    </row>
    <row r="18" spans="1:16" s="12" customFormat="1" ht="26.25" customHeight="1" x14ac:dyDescent="0.25">
      <c r="A18" s="11" t="s">
        <v>29</v>
      </c>
      <c r="B18" s="85">
        <v>5000000</v>
      </c>
      <c r="C18" s="85">
        <v>-2650000</v>
      </c>
      <c r="D18" s="85"/>
      <c r="E18" s="85"/>
      <c r="F18" s="85"/>
      <c r="G18" s="85"/>
      <c r="H18" s="65"/>
      <c r="I18" s="65"/>
      <c r="J18" s="65"/>
      <c r="K18" s="32"/>
      <c r="L18" s="51">
        <v>84829.69</v>
      </c>
      <c r="M18" s="51"/>
      <c r="N18" s="51"/>
      <c r="O18" s="51"/>
      <c r="P18" s="54">
        <f>SUM(D18:O18)</f>
        <v>84829.69</v>
      </c>
    </row>
    <row r="19" spans="1:16" s="70" customFormat="1" ht="45.75" customHeight="1" x14ac:dyDescent="0.25">
      <c r="A19" s="9" t="s">
        <v>30</v>
      </c>
      <c r="B19" s="85">
        <v>20560500</v>
      </c>
      <c r="C19" s="85">
        <v>18750000</v>
      </c>
      <c r="D19" s="85">
        <v>919812.36</v>
      </c>
      <c r="E19" s="85">
        <v>2043314.89</v>
      </c>
      <c r="F19" s="85">
        <v>2672589.7799999998</v>
      </c>
      <c r="G19" s="85">
        <v>5186062.97</v>
      </c>
      <c r="H19" s="65">
        <v>3448975.21</v>
      </c>
      <c r="I19" s="65">
        <v>1268262.56</v>
      </c>
      <c r="J19" s="65">
        <v>8562774.4000000004</v>
      </c>
      <c r="K19" s="33">
        <v>3859744.43</v>
      </c>
      <c r="L19" s="69">
        <v>1257568.51</v>
      </c>
      <c r="M19" s="69"/>
      <c r="N19" s="69"/>
      <c r="O19" s="69"/>
      <c r="P19" s="54">
        <f>SUM(D19:O19)</f>
        <v>29219105.110000003</v>
      </c>
    </row>
    <row r="20" spans="1:16" ht="43.5" customHeight="1" x14ac:dyDescent="0.25">
      <c r="A20" s="76" t="s">
        <v>31</v>
      </c>
      <c r="B20" s="85">
        <v>43545021</v>
      </c>
      <c r="C20" s="85">
        <v>-31300000</v>
      </c>
      <c r="D20" s="85">
        <v>250160</v>
      </c>
      <c r="E20" s="85">
        <v>267860</v>
      </c>
      <c r="F20" s="85">
        <v>723775.77</v>
      </c>
      <c r="G20" s="85">
        <v>521072.57</v>
      </c>
      <c r="H20" s="65">
        <v>721460.98</v>
      </c>
      <c r="I20" s="65">
        <v>1962978.02</v>
      </c>
      <c r="J20" s="65">
        <v>301311.82</v>
      </c>
      <c r="K20" s="33">
        <v>271400</v>
      </c>
      <c r="L20" s="49">
        <v>1298767.25</v>
      </c>
      <c r="M20" s="49"/>
      <c r="N20" s="49"/>
      <c r="O20" s="49"/>
      <c r="P20" s="54">
        <f>SUM(D20:O20)</f>
        <v>6318786.4100000001</v>
      </c>
    </row>
    <row r="21" spans="1:16" s="12" customFormat="1" ht="22.5" customHeight="1" x14ac:dyDescent="0.25">
      <c r="A21" s="11" t="s">
        <v>32</v>
      </c>
      <c r="B21" s="85">
        <v>4000000</v>
      </c>
      <c r="C21" s="85">
        <v>-550000</v>
      </c>
      <c r="D21" s="85"/>
      <c r="E21" s="85"/>
      <c r="F21" s="85">
        <v>71154</v>
      </c>
      <c r="G21" s="85">
        <v>25370</v>
      </c>
      <c r="H21" s="32">
        <v>272285</v>
      </c>
      <c r="I21" s="50">
        <v>28025</v>
      </c>
      <c r="J21" s="50">
        <v>523920</v>
      </c>
      <c r="K21" s="32"/>
      <c r="L21" s="51"/>
      <c r="M21" s="51"/>
      <c r="N21" s="51"/>
      <c r="O21" s="51"/>
      <c r="P21" s="54">
        <f t="shared" si="3"/>
        <v>920754</v>
      </c>
    </row>
    <row r="22" spans="1:16" ht="26.25" customHeight="1" x14ac:dyDescent="0.25">
      <c r="A22" s="10" t="s">
        <v>33</v>
      </c>
      <c r="B22" s="84">
        <f t="shared" ref="B22:G22" si="4">SUM(B23:B31)</f>
        <v>184880337</v>
      </c>
      <c r="C22" s="84">
        <f t="shared" si="4"/>
        <v>38803649.329999998</v>
      </c>
      <c r="D22" s="84">
        <f t="shared" si="4"/>
        <v>6196722.0599999996</v>
      </c>
      <c r="E22" s="84">
        <f t="shared" si="4"/>
        <v>13091919.859999999</v>
      </c>
      <c r="F22" s="84">
        <f t="shared" si="4"/>
        <v>14875671.790000001</v>
      </c>
      <c r="G22" s="84">
        <f t="shared" si="4"/>
        <v>17773592.780000001</v>
      </c>
      <c r="H22" s="30">
        <f>SUM(H23:H31)</f>
        <v>16609880.92</v>
      </c>
      <c r="I22" s="30">
        <f>SUM(I23:I31)</f>
        <v>21237600.060000002</v>
      </c>
      <c r="J22" s="34">
        <f>SUM(J23:J31)</f>
        <v>17786252.129999999</v>
      </c>
      <c r="K22" s="34">
        <f>SUM(K23:K31)</f>
        <v>19696693.300000001</v>
      </c>
      <c r="L22" s="53">
        <f>SUM(L23:L31)</f>
        <v>18972640.060000002</v>
      </c>
      <c r="M22" s="53"/>
      <c r="N22" s="53"/>
      <c r="O22" s="53"/>
      <c r="P22" s="53">
        <f>SUM(D22:O22)</f>
        <v>146240972.95999998</v>
      </c>
    </row>
    <row r="23" spans="1:16" s="12" customFormat="1" ht="32.25" customHeight="1" x14ac:dyDescent="0.25">
      <c r="A23" s="77" t="s">
        <v>34</v>
      </c>
      <c r="B23" s="86">
        <v>35086312</v>
      </c>
      <c r="C23" s="86">
        <v>18681082.52</v>
      </c>
      <c r="D23" s="86">
        <v>3377051.37</v>
      </c>
      <c r="E23" s="86">
        <v>4848253.5199999996</v>
      </c>
      <c r="F23" s="86">
        <v>2710648.33</v>
      </c>
      <c r="G23" s="86">
        <v>4638571.58</v>
      </c>
      <c r="H23" s="29">
        <v>3349658.25</v>
      </c>
      <c r="I23" s="29">
        <v>4702446.8600000003</v>
      </c>
      <c r="J23" s="50">
        <v>2781116.42</v>
      </c>
      <c r="K23" s="32">
        <v>3939315.2</v>
      </c>
      <c r="L23" s="51">
        <v>4287140.32</v>
      </c>
      <c r="M23" s="51"/>
      <c r="N23" s="51"/>
      <c r="O23" s="51"/>
      <c r="P23" s="55">
        <f>SUM(D23:O23)</f>
        <v>34634201.849999994</v>
      </c>
    </row>
    <row r="24" spans="1:16" s="78" customFormat="1" ht="29.25" customHeight="1" x14ac:dyDescent="0.25">
      <c r="A24" s="11" t="s">
        <v>35</v>
      </c>
      <c r="B24" s="86">
        <v>2384535</v>
      </c>
      <c r="C24" s="86">
        <v>-360000</v>
      </c>
      <c r="D24" s="86"/>
      <c r="E24" s="86">
        <v>108412.5</v>
      </c>
      <c r="F24" s="86">
        <v>503836.4</v>
      </c>
      <c r="G24" s="86"/>
      <c r="H24" s="29"/>
      <c r="I24" s="29">
        <v>176923.3</v>
      </c>
      <c r="J24" s="50">
        <v>744426.6</v>
      </c>
      <c r="K24" s="32">
        <v>15595.94</v>
      </c>
      <c r="L24" s="51"/>
      <c r="M24" s="51"/>
      <c r="N24" s="51"/>
      <c r="O24" s="51"/>
      <c r="P24" s="55">
        <f t="shared" si="3"/>
        <v>1549194.7399999998</v>
      </c>
    </row>
    <row r="25" spans="1:16" s="12" customFormat="1" ht="32.25" customHeight="1" x14ac:dyDescent="0.25">
      <c r="A25" s="77" t="s">
        <v>36</v>
      </c>
      <c r="B25" s="86">
        <v>3800000</v>
      </c>
      <c r="C25" s="86">
        <v>2410000</v>
      </c>
      <c r="D25" s="86"/>
      <c r="E25" s="86">
        <v>302670</v>
      </c>
      <c r="F25" s="86">
        <v>743636</v>
      </c>
      <c r="G25" s="86">
        <v>509721.36</v>
      </c>
      <c r="H25" s="29">
        <v>214564.12</v>
      </c>
      <c r="I25" s="29">
        <v>730103.47</v>
      </c>
      <c r="J25" s="50">
        <v>80154.149999999994</v>
      </c>
      <c r="K25" s="32">
        <v>788977.5</v>
      </c>
      <c r="L25" s="51">
        <v>718746.85</v>
      </c>
      <c r="M25" s="51"/>
      <c r="N25" s="51"/>
      <c r="O25" s="51"/>
      <c r="P25" s="55">
        <f t="shared" si="3"/>
        <v>4088573.45</v>
      </c>
    </row>
    <row r="26" spans="1:16" s="12" customFormat="1" ht="22.5" customHeight="1" x14ac:dyDescent="0.25">
      <c r="A26" s="11" t="s">
        <v>37</v>
      </c>
      <c r="B26" s="86">
        <v>50000000</v>
      </c>
      <c r="C26" s="86">
        <v>19151519.27</v>
      </c>
      <c r="D26" s="86">
        <v>1183932.96</v>
      </c>
      <c r="E26" s="86">
        <v>2057644.7</v>
      </c>
      <c r="F26" s="86">
        <v>4145199.58</v>
      </c>
      <c r="G26" s="86">
        <v>4903329.18</v>
      </c>
      <c r="H26" s="29">
        <v>5050035.45</v>
      </c>
      <c r="I26" s="29">
        <v>6971568.9000000004</v>
      </c>
      <c r="J26" s="50">
        <v>6833914.0199999996</v>
      </c>
      <c r="K26" s="32">
        <v>6171785.8399999999</v>
      </c>
      <c r="L26" s="51">
        <v>6578697.4299999997</v>
      </c>
      <c r="M26" s="51"/>
      <c r="N26" s="51"/>
      <c r="O26" s="51"/>
      <c r="P26" s="55">
        <f t="shared" si="3"/>
        <v>43896108.060000002</v>
      </c>
    </row>
    <row r="27" spans="1:16" s="12" customFormat="1" ht="28.5" customHeight="1" x14ac:dyDescent="0.25">
      <c r="A27" s="77" t="s">
        <v>38</v>
      </c>
      <c r="B27" s="86">
        <v>1080180</v>
      </c>
      <c r="C27" s="86">
        <v>-400000</v>
      </c>
      <c r="D27" s="86"/>
      <c r="E27" s="86"/>
      <c r="F27" s="86"/>
      <c r="G27" s="86">
        <v>992.38</v>
      </c>
      <c r="H27" s="29"/>
      <c r="I27" s="29"/>
      <c r="J27" s="50"/>
      <c r="K27" s="32"/>
      <c r="L27" s="51"/>
      <c r="M27" s="51"/>
      <c r="N27" s="51"/>
      <c r="O27" s="51"/>
      <c r="P27" s="55">
        <f t="shared" si="3"/>
        <v>992.38</v>
      </c>
    </row>
    <row r="28" spans="1:16" s="12" customFormat="1" ht="46.5" customHeight="1" x14ac:dyDescent="0.25">
      <c r="A28" s="77" t="s">
        <v>39</v>
      </c>
      <c r="B28" s="86">
        <v>343187</v>
      </c>
      <c r="C28" s="86">
        <v>250000</v>
      </c>
      <c r="D28" s="86"/>
      <c r="E28" s="86">
        <v>1699.2</v>
      </c>
      <c r="F28" s="86">
        <v>12728.07</v>
      </c>
      <c r="G28" s="86">
        <v>207358.45</v>
      </c>
      <c r="H28" s="29">
        <v>6991.5</v>
      </c>
      <c r="I28" s="29"/>
      <c r="J28" s="50">
        <v>125118.94</v>
      </c>
      <c r="K28" s="32">
        <v>166428.16</v>
      </c>
      <c r="L28" s="51"/>
      <c r="M28" s="51"/>
      <c r="N28" s="51"/>
      <c r="O28" s="51"/>
      <c r="P28" s="55">
        <f t="shared" si="3"/>
        <v>520324.32000000007</v>
      </c>
    </row>
    <row r="29" spans="1:16" s="12" customFormat="1" ht="31.5" x14ac:dyDescent="0.25">
      <c r="A29" s="77" t="s">
        <v>40</v>
      </c>
      <c r="B29" s="86">
        <v>36261416</v>
      </c>
      <c r="C29" s="86">
        <v>-3250000</v>
      </c>
      <c r="D29" s="86">
        <v>544020.14</v>
      </c>
      <c r="E29" s="86">
        <v>1621110</v>
      </c>
      <c r="F29" s="86">
        <v>2167984.14</v>
      </c>
      <c r="G29" s="86">
        <v>2255280.58</v>
      </c>
      <c r="H29" s="29">
        <v>1065588.25</v>
      </c>
      <c r="I29" s="29">
        <v>2166057.4700000002</v>
      </c>
      <c r="J29" s="50">
        <v>2470217.29</v>
      </c>
      <c r="K29" s="32">
        <v>2005848.38</v>
      </c>
      <c r="L29" s="51">
        <v>2546747.81</v>
      </c>
      <c r="M29" s="51"/>
      <c r="N29" s="51"/>
      <c r="O29" s="51"/>
      <c r="P29" s="55">
        <f t="shared" si="3"/>
        <v>16842854.059999999</v>
      </c>
    </row>
    <row r="30" spans="1:16" ht="30.75" customHeight="1" x14ac:dyDescent="0.25">
      <c r="A30" s="9" t="s">
        <v>41</v>
      </c>
      <c r="B30" s="85"/>
      <c r="C30" s="85"/>
      <c r="D30" s="85"/>
      <c r="E30" s="85"/>
      <c r="F30" s="85"/>
      <c r="G30" s="85"/>
      <c r="H30" s="32"/>
      <c r="I30" s="33"/>
      <c r="J30" s="50"/>
      <c r="K30" s="32"/>
      <c r="L30" s="51"/>
      <c r="M30" s="51"/>
      <c r="N30" s="51"/>
      <c r="O30" s="51"/>
      <c r="P30" s="54">
        <f t="shared" si="3"/>
        <v>0</v>
      </c>
    </row>
    <row r="31" spans="1:16" ht="36.75" customHeight="1" x14ac:dyDescent="0.25">
      <c r="A31" s="8" t="s">
        <v>42</v>
      </c>
      <c r="B31" s="85">
        <v>55924707</v>
      </c>
      <c r="C31" s="85">
        <v>2321047.54</v>
      </c>
      <c r="D31" s="85">
        <v>1091717.5900000001</v>
      </c>
      <c r="E31" s="85">
        <v>4152129.94</v>
      </c>
      <c r="F31" s="85">
        <v>4591639.2699999996</v>
      </c>
      <c r="G31" s="85">
        <v>5258339.25</v>
      </c>
      <c r="H31" s="27">
        <v>6923043.3499999996</v>
      </c>
      <c r="I31" s="27">
        <v>6490500.0599999996</v>
      </c>
      <c r="J31" s="46">
        <v>4751304.71</v>
      </c>
      <c r="K31" s="33">
        <v>6608742.2800000003</v>
      </c>
      <c r="L31" s="49">
        <v>4841307.6500000004</v>
      </c>
      <c r="M31" s="49"/>
      <c r="N31" s="49"/>
      <c r="O31" s="49"/>
      <c r="P31" s="54">
        <f t="shared" si="3"/>
        <v>44708724.099999994</v>
      </c>
    </row>
    <row r="32" spans="1:16" ht="30" customHeight="1" x14ac:dyDescent="0.25">
      <c r="A32" s="10" t="s">
        <v>43</v>
      </c>
      <c r="B32" s="14"/>
      <c r="C32" s="14"/>
      <c r="D32" s="97"/>
      <c r="E32" s="97"/>
      <c r="F32" s="97"/>
      <c r="G32" s="97"/>
      <c r="H32" s="34"/>
      <c r="I32" s="34"/>
      <c r="J32" s="34"/>
      <c r="K32" s="34"/>
      <c r="L32" s="53"/>
      <c r="M32" s="53"/>
      <c r="N32" s="53"/>
      <c r="O32" s="53"/>
      <c r="P32" s="53">
        <f t="shared" si="3"/>
        <v>0</v>
      </c>
    </row>
    <row r="33" spans="1:16" ht="16.5" customHeight="1" x14ac:dyDescent="0.25">
      <c r="A33" s="9" t="s">
        <v>44</v>
      </c>
      <c r="B33" s="87"/>
      <c r="C33" s="87"/>
      <c r="D33" s="98"/>
      <c r="E33" s="66"/>
      <c r="F33" s="103"/>
      <c r="G33" s="66"/>
      <c r="H33" s="37"/>
      <c r="I33" s="32"/>
      <c r="J33" s="32"/>
      <c r="K33" s="32"/>
      <c r="L33" s="51"/>
      <c r="M33" s="51"/>
      <c r="N33" s="54"/>
      <c r="O33" s="51"/>
      <c r="P33" s="54">
        <f t="shared" si="3"/>
        <v>0</v>
      </c>
    </row>
    <row r="34" spans="1:16" ht="16.5" customHeight="1" x14ac:dyDescent="0.25">
      <c r="A34" s="9" t="s">
        <v>45</v>
      </c>
      <c r="B34" s="87"/>
      <c r="C34" s="87"/>
      <c r="D34" s="98"/>
      <c r="E34" s="66"/>
      <c r="F34" s="103"/>
      <c r="G34" s="66"/>
      <c r="H34" s="37"/>
      <c r="I34" s="32"/>
      <c r="J34" s="32"/>
      <c r="K34" s="32"/>
      <c r="L34" s="51"/>
      <c r="M34" s="51"/>
      <c r="N34" s="54"/>
      <c r="O34" s="51"/>
      <c r="P34" s="54">
        <f t="shared" si="3"/>
        <v>0</v>
      </c>
    </row>
    <row r="35" spans="1:16" ht="16.5" customHeight="1" x14ac:dyDescent="0.25">
      <c r="A35" s="9" t="s">
        <v>46</v>
      </c>
      <c r="B35" s="87"/>
      <c r="C35" s="87"/>
      <c r="D35" s="98"/>
      <c r="E35" s="66"/>
      <c r="F35" s="103"/>
      <c r="G35" s="66"/>
      <c r="H35" s="37"/>
      <c r="I35" s="32"/>
      <c r="J35" s="32"/>
      <c r="K35" s="32"/>
      <c r="L35" s="51"/>
      <c r="M35" s="51"/>
      <c r="N35" s="54"/>
      <c r="O35" s="51"/>
      <c r="P35" s="54">
        <f t="shared" si="3"/>
        <v>0</v>
      </c>
    </row>
    <row r="36" spans="1:16" ht="16.5" customHeight="1" x14ac:dyDescent="0.25">
      <c r="A36" s="9" t="s">
        <v>47</v>
      </c>
      <c r="B36" s="87"/>
      <c r="C36" s="87"/>
      <c r="D36" s="98"/>
      <c r="E36" s="66"/>
      <c r="F36" s="103"/>
      <c r="G36" s="66"/>
      <c r="H36" s="37"/>
      <c r="I36" s="32"/>
      <c r="J36" s="32"/>
      <c r="K36" s="32"/>
      <c r="L36" s="51"/>
      <c r="M36" s="51"/>
      <c r="N36" s="54"/>
      <c r="O36" s="51"/>
      <c r="P36" s="54">
        <f t="shared" si="3"/>
        <v>0</v>
      </c>
    </row>
    <row r="37" spans="1:16" ht="16.5" customHeight="1" x14ac:dyDescent="0.25">
      <c r="A37" s="9" t="s">
        <v>48</v>
      </c>
      <c r="B37" s="87"/>
      <c r="C37" s="87"/>
      <c r="D37" s="98"/>
      <c r="E37" s="66"/>
      <c r="F37" s="103"/>
      <c r="G37" s="66"/>
      <c r="H37" s="37"/>
      <c r="I37" s="32"/>
      <c r="J37" s="32"/>
      <c r="K37" s="32"/>
      <c r="L37" s="51"/>
      <c r="M37" s="51"/>
      <c r="N37" s="54"/>
      <c r="O37" s="51"/>
      <c r="P37" s="54">
        <f t="shared" si="3"/>
        <v>0</v>
      </c>
    </row>
    <row r="38" spans="1:16" ht="16.5" customHeight="1" x14ac:dyDescent="0.25">
      <c r="A38" s="9" t="s">
        <v>49</v>
      </c>
      <c r="B38" s="87"/>
      <c r="C38" s="87"/>
      <c r="D38" s="98"/>
      <c r="E38" s="66"/>
      <c r="F38" s="103"/>
      <c r="G38" s="66"/>
      <c r="H38" s="37"/>
      <c r="I38" s="32"/>
      <c r="J38" s="32"/>
      <c r="K38" s="32"/>
      <c r="L38" s="51"/>
      <c r="M38" s="51"/>
      <c r="N38" s="54"/>
      <c r="O38" s="51"/>
      <c r="P38" s="54">
        <f t="shared" si="3"/>
        <v>0</v>
      </c>
    </row>
    <row r="39" spans="1:16" ht="16.5" customHeight="1" x14ac:dyDescent="0.25">
      <c r="A39" s="9" t="s">
        <v>50</v>
      </c>
      <c r="B39" s="87"/>
      <c r="C39" s="87"/>
      <c r="D39" s="98"/>
      <c r="E39" s="66"/>
      <c r="F39" s="103"/>
      <c r="G39" s="66"/>
      <c r="H39" s="37"/>
      <c r="I39" s="32"/>
      <c r="J39" s="32"/>
      <c r="K39" s="32"/>
      <c r="L39" s="51"/>
      <c r="M39" s="51"/>
      <c r="N39" s="54"/>
      <c r="O39" s="51"/>
      <c r="P39" s="54">
        <f t="shared" si="3"/>
        <v>0</v>
      </c>
    </row>
    <row r="40" spans="1:16" ht="21" customHeight="1" x14ac:dyDescent="0.25">
      <c r="A40" s="10" t="s">
        <v>51</v>
      </c>
      <c r="B40" s="14"/>
      <c r="C40" s="14"/>
      <c r="D40" s="97"/>
      <c r="E40" s="97"/>
      <c r="F40" s="97"/>
      <c r="G40" s="97"/>
      <c r="H40" s="34"/>
      <c r="I40" s="34"/>
      <c r="J40" s="34"/>
      <c r="K40" s="34"/>
      <c r="L40" s="53"/>
      <c r="M40" s="53"/>
      <c r="N40" s="53"/>
      <c r="O40" s="53"/>
      <c r="P40" s="53">
        <f t="shared" si="3"/>
        <v>0</v>
      </c>
    </row>
    <row r="41" spans="1:16" ht="16.5" customHeight="1" x14ac:dyDescent="0.25">
      <c r="A41" s="9" t="s">
        <v>52</v>
      </c>
      <c r="B41" s="87"/>
      <c r="C41" s="87"/>
      <c r="D41" s="98"/>
      <c r="E41" s="66"/>
      <c r="F41" s="103"/>
      <c r="G41" s="66"/>
      <c r="H41" s="37"/>
      <c r="I41" s="32"/>
      <c r="J41" s="32"/>
      <c r="K41" s="32"/>
      <c r="L41" s="51"/>
      <c r="M41" s="51"/>
      <c r="N41" s="54"/>
      <c r="O41" s="51"/>
      <c r="P41" s="54">
        <f t="shared" si="3"/>
        <v>0</v>
      </c>
    </row>
    <row r="42" spans="1:16" ht="16.5" customHeight="1" x14ac:dyDescent="0.25">
      <c r="A42" s="9" t="s">
        <v>53</v>
      </c>
      <c r="B42" s="87"/>
      <c r="C42" s="87"/>
      <c r="D42" s="98"/>
      <c r="E42" s="66"/>
      <c r="F42" s="103"/>
      <c r="G42" s="66"/>
      <c r="H42" s="37"/>
      <c r="I42" s="32"/>
      <c r="J42" s="32"/>
      <c r="K42" s="32"/>
      <c r="L42" s="51"/>
      <c r="M42" s="51"/>
      <c r="N42" s="54"/>
      <c r="O42" s="51"/>
      <c r="P42" s="54">
        <f t="shared" si="3"/>
        <v>0</v>
      </c>
    </row>
    <row r="43" spans="1:16" ht="16.5" customHeight="1" x14ac:dyDescent="0.25">
      <c r="A43" s="9" t="s">
        <v>54</v>
      </c>
      <c r="B43" s="87"/>
      <c r="C43" s="87"/>
      <c r="D43" s="98"/>
      <c r="E43" s="66"/>
      <c r="F43" s="103"/>
      <c r="G43" s="66"/>
      <c r="H43" s="37"/>
      <c r="I43" s="32"/>
      <c r="J43" s="32"/>
      <c r="K43" s="32"/>
      <c r="L43" s="51"/>
      <c r="M43" s="51"/>
      <c r="N43" s="54"/>
      <c r="O43" s="51"/>
      <c r="P43" s="54">
        <f t="shared" si="3"/>
        <v>0</v>
      </c>
    </row>
    <row r="44" spans="1:16" ht="16.5" customHeight="1" x14ac:dyDescent="0.25">
      <c r="A44" s="9" t="s">
        <v>55</v>
      </c>
      <c r="B44" s="87"/>
      <c r="C44" s="87"/>
      <c r="D44" s="98"/>
      <c r="E44" s="66"/>
      <c r="F44" s="103"/>
      <c r="G44" s="66"/>
      <c r="H44" s="37"/>
      <c r="I44" s="32"/>
      <c r="J44" s="32"/>
      <c r="K44" s="32"/>
      <c r="L44" s="51"/>
      <c r="M44" s="51"/>
      <c r="N44" s="54"/>
      <c r="O44" s="51"/>
      <c r="P44" s="54">
        <f t="shared" si="3"/>
        <v>0</v>
      </c>
    </row>
    <row r="45" spans="1:16" ht="16.5" customHeight="1" x14ac:dyDescent="0.25">
      <c r="A45" s="9" t="s">
        <v>56</v>
      </c>
      <c r="B45" s="87"/>
      <c r="C45" s="87"/>
      <c r="D45" s="98"/>
      <c r="E45" s="66"/>
      <c r="F45" s="103"/>
      <c r="G45" s="66"/>
      <c r="H45" s="37"/>
      <c r="I45" s="32"/>
      <c r="J45" s="32"/>
      <c r="K45" s="32"/>
      <c r="L45" s="51"/>
      <c r="M45" s="51"/>
      <c r="N45" s="54"/>
      <c r="O45" s="51"/>
      <c r="P45" s="54">
        <f t="shared" si="3"/>
        <v>0</v>
      </c>
    </row>
    <row r="46" spans="1:16" ht="16.5" customHeight="1" x14ac:dyDescent="0.25">
      <c r="A46" s="9" t="s">
        <v>57</v>
      </c>
      <c r="B46" s="87"/>
      <c r="C46" s="87"/>
      <c r="D46" s="98"/>
      <c r="E46" s="66"/>
      <c r="F46" s="103"/>
      <c r="G46" s="66"/>
      <c r="H46" s="37"/>
      <c r="I46" s="32"/>
      <c r="J46" s="32"/>
      <c r="K46" s="32"/>
      <c r="L46" s="51"/>
      <c r="M46" s="51"/>
      <c r="N46" s="54"/>
      <c r="O46" s="51"/>
      <c r="P46" s="54">
        <f t="shared" si="3"/>
        <v>0</v>
      </c>
    </row>
    <row r="47" spans="1:16" ht="16.5" customHeight="1" x14ac:dyDescent="0.25">
      <c r="A47" s="9" t="s">
        <v>58</v>
      </c>
      <c r="B47" s="87"/>
      <c r="C47" s="87"/>
      <c r="D47" s="98"/>
      <c r="E47" s="66"/>
      <c r="F47" s="103"/>
      <c r="G47" s="66"/>
      <c r="H47" s="37"/>
      <c r="I47" s="32"/>
      <c r="J47" s="32"/>
      <c r="K47" s="32"/>
      <c r="L47" s="51"/>
      <c r="M47" s="51"/>
      <c r="N47" s="54"/>
      <c r="O47" s="51"/>
      <c r="P47" s="54">
        <f t="shared" si="3"/>
        <v>0</v>
      </c>
    </row>
    <row r="48" spans="1:16" ht="17.25" customHeight="1" x14ac:dyDescent="0.25">
      <c r="A48" s="10" t="s">
        <v>59</v>
      </c>
      <c r="B48" s="84">
        <f t="shared" ref="B48:G48" si="5">SUM(B49:B57)</f>
        <v>50380126</v>
      </c>
      <c r="C48" s="84">
        <f t="shared" si="5"/>
        <v>13500000</v>
      </c>
      <c r="D48" s="84">
        <f t="shared" si="5"/>
        <v>937799.1</v>
      </c>
      <c r="E48" s="84">
        <f t="shared" si="5"/>
        <v>6096670.21</v>
      </c>
      <c r="F48" s="84">
        <f t="shared" si="5"/>
        <v>4283781.21</v>
      </c>
      <c r="G48" s="84">
        <f t="shared" si="5"/>
        <v>21604137.150000002</v>
      </c>
      <c r="H48" s="30">
        <f>SUM(H49:H57)</f>
        <v>1869734.68</v>
      </c>
      <c r="I48" s="30">
        <f>SUM(I49:I57)</f>
        <v>2950568.33</v>
      </c>
      <c r="J48" s="34">
        <f>SUM(J49:J57)</f>
        <v>3155208.39</v>
      </c>
      <c r="K48" s="34">
        <f>SUM(K49:K57)</f>
        <v>1622337.3099999998</v>
      </c>
      <c r="L48" s="53">
        <f>SUM(L51:L56)</f>
        <v>1960769.9</v>
      </c>
      <c r="M48" s="53"/>
      <c r="N48" s="53"/>
      <c r="O48" s="53"/>
      <c r="P48" s="53">
        <f t="shared" ref="P48:P55" si="6">SUM(D48:O48)</f>
        <v>44481006.280000001</v>
      </c>
    </row>
    <row r="49" spans="1:16" ht="15.75" x14ac:dyDescent="0.25">
      <c r="A49" s="8" t="s">
        <v>60</v>
      </c>
      <c r="B49" s="85">
        <v>6273647</v>
      </c>
      <c r="C49" s="85">
        <v>-350000</v>
      </c>
      <c r="D49" s="85"/>
      <c r="E49" s="85">
        <v>960834.9</v>
      </c>
      <c r="F49" s="85">
        <v>663804.07999999996</v>
      </c>
      <c r="G49" s="85">
        <v>691305.63</v>
      </c>
      <c r="H49" s="66">
        <v>717381.76</v>
      </c>
      <c r="I49" s="66">
        <v>853660.07</v>
      </c>
      <c r="J49" s="66">
        <v>293227.92</v>
      </c>
      <c r="K49" s="28">
        <v>534371.73</v>
      </c>
      <c r="L49" s="47"/>
      <c r="M49" s="47"/>
      <c r="N49" s="47"/>
      <c r="O49" s="47"/>
      <c r="P49" s="54">
        <f t="shared" si="6"/>
        <v>4714586.09</v>
      </c>
    </row>
    <row r="50" spans="1:16" ht="31.5" customHeight="1" x14ac:dyDescent="0.25">
      <c r="A50" s="9" t="s">
        <v>61</v>
      </c>
      <c r="B50" s="85">
        <v>500000</v>
      </c>
      <c r="C50" s="85">
        <v>500000</v>
      </c>
      <c r="D50" s="85"/>
      <c r="E50" s="85"/>
      <c r="F50" s="85">
        <v>138751.48000000001</v>
      </c>
      <c r="G50" s="85"/>
      <c r="H50" s="66">
        <v>443090</v>
      </c>
      <c r="I50" s="66">
        <v>157581.21</v>
      </c>
      <c r="J50" s="66">
        <v>144491</v>
      </c>
      <c r="K50" s="32"/>
      <c r="L50" s="51"/>
      <c r="M50" s="51"/>
      <c r="N50" s="51"/>
      <c r="O50" s="51"/>
      <c r="P50" s="54">
        <f t="shared" si="6"/>
        <v>883913.69</v>
      </c>
    </row>
    <row r="51" spans="1:16" ht="33" customHeight="1" x14ac:dyDescent="0.25">
      <c r="A51" s="9" t="s">
        <v>62</v>
      </c>
      <c r="B51" s="85">
        <v>32480775</v>
      </c>
      <c r="C51" s="85">
        <v>-10100000</v>
      </c>
      <c r="D51" s="85">
        <v>937799.1</v>
      </c>
      <c r="E51" s="85">
        <v>4376498.3099999996</v>
      </c>
      <c r="F51" s="85">
        <v>225678.34</v>
      </c>
      <c r="G51" s="85">
        <v>270419.42</v>
      </c>
      <c r="H51" s="75">
        <v>437442.91</v>
      </c>
      <c r="I51" s="75">
        <v>272771.15999999997</v>
      </c>
      <c r="J51" s="75">
        <v>2265554.58</v>
      </c>
      <c r="K51" s="33">
        <v>929238.67</v>
      </c>
      <c r="L51" s="49">
        <v>1358969.9</v>
      </c>
      <c r="M51" s="49"/>
      <c r="N51" s="49"/>
      <c r="O51" s="49"/>
      <c r="P51" s="54">
        <f t="shared" si="6"/>
        <v>11074372.390000001</v>
      </c>
    </row>
    <row r="52" spans="1:16" ht="35.25" customHeight="1" x14ac:dyDescent="0.25">
      <c r="A52" s="9" t="s">
        <v>63</v>
      </c>
      <c r="B52" s="85"/>
      <c r="C52" s="85"/>
      <c r="D52" s="85"/>
      <c r="E52" s="85"/>
      <c r="F52" s="85"/>
      <c r="G52" s="85"/>
      <c r="H52" s="66"/>
      <c r="I52" s="66"/>
      <c r="J52" s="66"/>
      <c r="K52" s="32"/>
      <c r="L52" s="51"/>
      <c r="M52" s="51"/>
      <c r="N52" s="51"/>
      <c r="O52" s="51"/>
      <c r="P52" s="54">
        <f t="shared" si="6"/>
        <v>0</v>
      </c>
    </row>
    <row r="53" spans="1:16" s="12" customFormat="1" ht="33.75" customHeight="1" x14ac:dyDescent="0.25">
      <c r="A53" s="77" t="s">
        <v>64</v>
      </c>
      <c r="B53" s="86">
        <v>8191022</v>
      </c>
      <c r="C53" s="86">
        <v>20750000</v>
      </c>
      <c r="D53" s="86"/>
      <c r="E53" s="86">
        <v>3717</v>
      </c>
      <c r="F53" s="86">
        <v>3255547.31</v>
      </c>
      <c r="G53" s="86">
        <v>20199470.57</v>
      </c>
      <c r="H53" s="66">
        <v>271820.01</v>
      </c>
      <c r="I53" s="66">
        <v>30776.76</v>
      </c>
      <c r="J53" s="66">
        <v>365935.7</v>
      </c>
      <c r="K53" s="32">
        <v>158726.91</v>
      </c>
      <c r="L53" s="51"/>
      <c r="M53" s="51"/>
      <c r="N53" s="51"/>
      <c r="O53" s="51"/>
      <c r="P53" s="55">
        <f t="shared" si="6"/>
        <v>24285994.260000002</v>
      </c>
    </row>
    <row r="54" spans="1:16" ht="15.75" customHeight="1" x14ac:dyDescent="0.25">
      <c r="A54" s="8" t="s">
        <v>65</v>
      </c>
      <c r="B54" s="85">
        <v>1208882</v>
      </c>
      <c r="C54" s="85"/>
      <c r="D54" s="85"/>
      <c r="E54" s="85"/>
      <c r="F54" s="85"/>
      <c r="G54" s="85">
        <v>239391.53</v>
      </c>
      <c r="H54" s="66"/>
      <c r="I54" s="66">
        <v>210339.13</v>
      </c>
      <c r="J54" s="66">
        <v>85999.19</v>
      </c>
      <c r="K54" s="28"/>
      <c r="L54" s="47"/>
      <c r="M54" s="47"/>
      <c r="N54" s="47"/>
      <c r="O54" s="47"/>
      <c r="P54" s="54">
        <f t="shared" si="6"/>
        <v>535729.85000000009</v>
      </c>
    </row>
    <row r="55" spans="1:16" ht="15.75" customHeight="1" x14ac:dyDescent="0.25">
      <c r="A55" s="8" t="s">
        <v>66</v>
      </c>
      <c r="B55" s="85"/>
      <c r="C55" s="85"/>
      <c r="D55" s="85"/>
      <c r="E55" s="85"/>
      <c r="F55" s="85"/>
      <c r="G55" s="85"/>
      <c r="H55" s="66"/>
      <c r="I55" s="66"/>
      <c r="J55" s="66"/>
      <c r="K55" s="33"/>
      <c r="L55" s="47"/>
      <c r="M55" s="47"/>
      <c r="N55" s="54"/>
      <c r="O55" s="47"/>
      <c r="P55" s="54">
        <f t="shared" si="6"/>
        <v>0</v>
      </c>
    </row>
    <row r="56" spans="1:16" ht="15.75" x14ac:dyDescent="0.25">
      <c r="A56" s="8" t="s">
        <v>67</v>
      </c>
      <c r="B56" s="85">
        <v>1200000</v>
      </c>
      <c r="C56" s="85">
        <v>2100000</v>
      </c>
      <c r="D56" s="85"/>
      <c r="E56" s="85">
        <v>450000</v>
      </c>
      <c r="F56" s="85"/>
      <c r="G56" s="85"/>
      <c r="H56" s="66"/>
      <c r="I56" s="66">
        <v>1156400</v>
      </c>
      <c r="J56" s="66"/>
      <c r="K56" s="33"/>
      <c r="L56" s="47">
        <v>601800</v>
      </c>
      <c r="M56" s="47"/>
      <c r="N56" s="59"/>
      <c r="O56" s="47"/>
      <c r="P56" s="54">
        <f t="shared" si="3"/>
        <v>2208200</v>
      </c>
    </row>
    <row r="57" spans="1:16" ht="31.5" x14ac:dyDescent="0.25">
      <c r="A57" s="9" t="s">
        <v>68</v>
      </c>
      <c r="B57" s="85">
        <v>525800</v>
      </c>
      <c r="C57" s="85">
        <v>600000</v>
      </c>
      <c r="D57" s="85"/>
      <c r="E57" s="85">
        <v>305620</v>
      </c>
      <c r="F57" s="85"/>
      <c r="G57" s="85">
        <v>203550</v>
      </c>
      <c r="H57" s="66"/>
      <c r="I57" s="66">
        <v>269040</v>
      </c>
      <c r="J57" s="66"/>
      <c r="K57" s="32"/>
      <c r="L57" s="51"/>
      <c r="M57" s="51"/>
      <c r="N57" s="54"/>
      <c r="O57" s="51"/>
      <c r="P57" s="54">
        <f t="shared" si="3"/>
        <v>778210</v>
      </c>
    </row>
    <row r="58" spans="1:16" ht="15.75" customHeight="1" x14ac:dyDescent="0.25">
      <c r="A58" s="10" t="s">
        <v>69</v>
      </c>
      <c r="B58" s="14"/>
      <c r="C58" s="14"/>
      <c r="D58" s="97"/>
      <c r="E58" s="97"/>
      <c r="F58" s="97"/>
      <c r="G58" s="97"/>
      <c r="H58" s="34"/>
      <c r="I58" s="34"/>
      <c r="J58" s="34"/>
      <c r="K58" s="34"/>
      <c r="L58" s="53"/>
      <c r="M58" s="53"/>
      <c r="N58" s="53"/>
      <c r="O58" s="53"/>
      <c r="P58" s="53">
        <f t="shared" si="3"/>
        <v>0</v>
      </c>
    </row>
    <row r="59" spans="1:16" ht="15.75" customHeight="1" x14ac:dyDescent="0.25">
      <c r="A59" s="8" t="s">
        <v>70</v>
      </c>
      <c r="B59" s="88"/>
      <c r="C59" s="88"/>
      <c r="D59" s="98"/>
      <c r="E59" s="100"/>
      <c r="F59" s="100"/>
      <c r="G59" s="100"/>
      <c r="H59" s="31"/>
      <c r="I59" s="28"/>
      <c r="J59" s="28"/>
      <c r="K59" s="28"/>
      <c r="L59" s="47"/>
      <c r="M59" s="47"/>
      <c r="N59" s="54"/>
      <c r="O59" s="47"/>
      <c r="P59" s="54">
        <f t="shared" si="3"/>
        <v>0</v>
      </c>
    </row>
    <row r="60" spans="1:16" ht="15.75" customHeight="1" x14ac:dyDescent="0.25">
      <c r="A60" s="8" t="s">
        <v>71</v>
      </c>
      <c r="B60" s="88"/>
      <c r="C60" s="88"/>
      <c r="D60" s="98"/>
      <c r="E60" s="100"/>
      <c r="F60" s="100"/>
      <c r="G60" s="100"/>
      <c r="H60" s="31"/>
      <c r="I60" s="28"/>
      <c r="J60" s="28"/>
      <c r="K60" s="28"/>
      <c r="L60" s="47"/>
      <c r="M60" s="47"/>
      <c r="N60" s="54"/>
      <c r="O60" s="47"/>
      <c r="P60" s="54">
        <f t="shared" si="3"/>
        <v>0</v>
      </c>
    </row>
    <row r="61" spans="1:16" ht="41.25" customHeight="1" x14ac:dyDescent="0.25">
      <c r="A61" s="9" t="s">
        <v>72</v>
      </c>
      <c r="B61" s="87"/>
      <c r="C61" s="87"/>
      <c r="D61" s="98"/>
      <c r="E61" s="66"/>
      <c r="F61" s="66"/>
      <c r="G61" s="66"/>
      <c r="H61" s="37"/>
      <c r="I61" s="32"/>
      <c r="J61" s="32"/>
      <c r="K61" s="32"/>
      <c r="L61" s="51"/>
      <c r="M61" s="51"/>
      <c r="N61" s="54"/>
      <c r="O61" s="51"/>
      <c r="P61" s="54">
        <f t="shared" si="3"/>
        <v>0</v>
      </c>
    </row>
    <row r="62" spans="1:16" ht="15.75" customHeight="1" x14ac:dyDescent="0.25">
      <c r="A62" s="9" t="s">
        <v>73</v>
      </c>
      <c r="B62" s="87"/>
      <c r="C62" s="87"/>
      <c r="D62" s="99"/>
      <c r="E62" s="66"/>
      <c r="F62" s="66"/>
      <c r="G62" s="66"/>
      <c r="H62" s="32"/>
      <c r="I62" s="32"/>
      <c r="J62" s="32"/>
      <c r="K62" s="32"/>
      <c r="L62" s="51"/>
      <c r="M62" s="51"/>
      <c r="N62" s="55"/>
      <c r="O62" s="51"/>
      <c r="P62" s="54">
        <f t="shared" si="3"/>
        <v>0</v>
      </c>
    </row>
    <row r="63" spans="1:16" ht="15.75" customHeight="1" x14ac:dyDescent="0.25">
      <c r="A63" s="9"/>
      <c r="B63" s="87"/>
      <c r="C63" s="87"/>
      <c r="D63" s="100"/>
      <c r="E63" s="100"/>
      <c r="F63" s="100"/>
      <c r="G63" s="100"/>
      <c r="H63" s="31"/>
      <c r="I63" s="28"/>
      <c r="J63" s="28"/>
      <c r="K63" s="28"/>
      <c r="L63" s="47"/>
      <c r="M63" s="47"/>
      <c r="N63" s="47"/>
      <c r="O63" s="47"/>
      <c r="P63" s="54">
        <f t="shared" si="3"/>
        <v>0</v>
      </c>
    </row>
    <row r="64" spans="1:16" ht="33" customHeight="1" x14ac:dyDescent="0.25">
      <c r="A64" s="10" t="s">
        <v>74</v>
      </c>
      <c r="B64" s="14"/>
      <c r="C64" s="14"/>
      <c r="D64" s="97"/>
      <c r="E64" s="97"/>
      <c r="F64" s="97"/>
      <c r="G64" s="97"/>
      <c r="H64" s="34"/>
      <c r="I64" s="34"/>
      <c r="J64" s="34"/>
      <c r="K64" s="34"/>
      <c r="L64" s="53"/>
      <c r="M64" s="53"/>
      <c r="N64" s="53"/>
      <c r="O64" s="53"/>
      <c r="P64" s="53">
        <f t="shared" si="3"/>
        <v>0</v>
      </c>
    </row>
    <row r="65" spans="1:16" ht="15.75" customHeight="1" x14ac:dyDescent="0.25">
      <c r="A65" s="8" t="s">
        <v>75</v>
      </c>
      <c r="B65" s="88"/>
      <c r="C65" s="88"/>
      <c r="D65" s="98"/>
      <c r="E65" s="100"/>
      <c r="F65" s="100"/>
      <c r="G65" s="100"/>
      <c r="H65" s="31"/>
      <c r="I65" s="28"/>
      <c r="J65" s="28"/>
      <c r="K65" s="28"/>
      <c r="L65" s="47"/>
      <c r="M65" s="47"/>
      <c r="N65" s="54"/>
      <c r="O65" s="47"/>
      <c r="P65" s="54">
        <f t="shared" si="3"/>
        <v>0</v>
      </c>
    </row>
    <row r="66" spans="1:16" ht="31.5" customHeight="1" x14ac:dyDescent="0.25">
      <c r="A66" s="9" t="s">
        <v>76</v>
      </c>
      <c r="B66" s="87"/>
      <c r="C66" s="87"/>
      <c r="D66" s="98"/>
      <c r="E66" s="66"/>
      <c r="F66" s="66"/>
      <c r="G66" s="66"/>
      <c r="H66" s="37"/>
      <c r="I66" s="32"/>
      <c r="J66" s="32"/>
      <c r="K66" s="32"/>
      <c r="L66" s="51"/>
      <c r="M66" s="51"/>
      <c r="N66" s="54"/>
      <c r="O66" s="51"/>
      <c r="P66" s="54">
        <f t="shared" si="3"/>
        <v>0</v>
      </c>
    </row>
    <row r="67" spans="1:16" ht="15.75" customHeight="1" x14ac:dyDescent="0.25">
      <c r="A67" s="10" t="s">
        <v>77</v>
      </c>
      <c r="B67" s="14"/>
      <c r="C67" s="14"/>
      <c r="D67" s="97"/>
      <c r="E67" s="97"/>
      <c r="F67" s="97"/>
      <c r="G67" s="97"/>
      <c r="H67" s="34"/>
      <c r="I67" s="56"/>
      <c r="J67" s="34"/>
      <c r="K67" s="34"/>
      <c r="L67" s="53"/>
      <c r="M67" s="53"/>
      <c r="N67" s="53"/>
      <c r="O67" s="53"/>
      <c r="P67" s="53">
        <f t="shared" si="3"/>
        <v>0</v>
      </c>
    </row>
    <row r="68" spans="1:16" ht="31.5" customHeight="1" x14ac:dyDescent="0.25">
      <c r="A68" s="9" t="s">
        <v>78</v>
      </c>
      <c r="B68" s="87"/>
      <c r="C68" s="87"/>
      <c r="D68" s="98"/>
      <c r="E68" s="66"/>
      <c r="F68" s="66"/>
      <c r="G68" s="66"/>
      <c r="H68" s="37"/>
      <c r="I68" s="32"/>
      <c r="J68" s="32"/>
      <c r="K68" s="32"/>
      <c r="L68" s="51"/>
      <c r="M68" s="51"/>
      <c r="N68" s="51"/>
      <c r="O68" s="51"/>
      <c r="P68" s="54">
        <f t="shared" si="3"/>
        <v>0</v>
      </c>
    </row>
    <row r="69" spans="1:16" ht="31.5" customHeight="1" x14ac:dyDescent="0.25">
      <c r="A69" s="9" t="s">
        <v>79</v>
      </c>
      <c r="B69" s="87"/>
      <c r="C69" s="87"/>
      <c r="D69" s="98"/>
      <c r="E69" s="66"/>
      <c r="F69" s="66"/>
      <c r="G69" s="66"/>
      <c r="H69" s="37"/>
      <c r="I69" s="32"/>
      <c r="J69" s="32"/>
      <c r="K69" s="32"/>
      <c r="L69" s="51"/>
      <c r="M69" s="51"/>
      <c r="N69" s="51"/>
      <c r="O69" s="51"/>
      <c r="P69" s="54">
        <f t="shared" si="3"/>
        <v>0</v>
      </c>
    </row>
    <row r="70" spans="1:16" ht="47.25" x14ac:dyDescent="0.25">
      <c r="A70" s="9" t="s">
        <v>80</v>
      </c>
      <c r="B70" s="87"/>
      <c r="C70" s="87"/>
      <c r="D70" s="98"/>
      <c r="E70" s="66"/>
      <c r="F70" s="66"/>
      <c r="G70" s="66"/>
      <c r="H70" s="37"/>
      <c r="I70" s="32"/>
      <c r="J70" s="32"/>
      <c r="K70" s="32"/>
      <c r="L70" s="57"/>
      <c r="M70" s="51"/>
      <c r="N70" s="51"/>
      <c r="O70" s="51"/>
      <c r="P70" s="54">
        <f t="shared" si="3"/>
        <v>0</v>
      </c>
    </row>
    <row r="71" spans="1:16" s="15" customFormat="1" ht="18.75" customHeight="1" x14ac:dyDescent="0.25">
      <c r="A71" s="14" t="s">
        <v>81</v>
      </c>
      <c r="B71" s="14"/>
      <c r="C71" s="84"/>
      <c r="D71" s="84">
        <f>+D5</f>
        <v>53479534.290000007</v>
      </c>
      <c r="E71" s="84">
        <f>+E6+E12+E22+E48</f>
        <v>66726356.779999994</v>
      </c>
      <c r="F71" s="84">
        <f t="shared" ref="F71:K71" si="7">+F5</f>
        <v>65618578.399999999</v>
      </c>
      <c r="G71" s="84">
        <f t="shared" si="7"/>
        <v>102725490.90000001</v>
      </c>
      <c r="H71" s="30">
        <f t="shared" si="7"/>
        <v>69579824.920000002</v>
      </c>
      <c r="I71" s="34">
        <f t="shared" si="7"/>
        <v>71687731.100000009</v>
      </c>
      <c r="J71" s="34">
        <f t="shared" si="7"/>
        <v>79503873.089999989</v>
      </c>
      <c r="K71" s="34">
        <f t="shared" si="7"/>
        <v>72156680.090000004</v>
      </c>
      <c r="L71" s="45">
        <f>+L5</f>
        <v>86143328.469999999</v>
      </c>
      <c r="M71" s="53"/>
      <c r="N71" s="53"/>
      <c r="O71" s="53"/>
      <c r="P71" s="53">
        <f>SUM(D71:O71)</f>
        <v>667621398.04000008</v>
      </c>
    </row>
    <row r="72" spans="1:16" ht="12" customHeight="1" x14ac:dyDescent="0.25">
      <c r="A72" s="16"/>
      <c r="B72" s="95"/>
      <c r="C72" s="87"/>
      <c r="D72" s="98"/>
      <c r="E72" s="100"/>
      <c r="F72" s="100"/>
      <c r="G72" s="100"/>
      <c r="H72" s="31"/>
      <c r="I72" s="31"/>
      <c r="J72" s="31"/>
      <c r="K72" s="31"/>
      <c r="L72" s="47"/>
      <c r="M72" s="47"/>
      <c r="N72" s="47"/>
      <c r="O72" s="47"/>
      <c r="P72" s="54">
        <f t="shared" si="3"/>
        <v>0</v>
      </c>
    </row>
    <row r="73" spans="1:16" ht="19.5" customHeight="1" x14ac:dyDescent="0.25">
      <c r="A73" s="17" t="s">
        <v>82</v>
      </c>
      <c r="B73" s="89"/>
      <c r="C73" s="89"/>
      <c r="D73" s="98"/>
      <c r="E73" s="100"/>
      <c r="F73" s="100"/>
      <c r="G73" s="100"/>
      <c r="H73" s="31"/>
      <c r="I73" s="58"/>
      <c r="J73" s="58"/>
      <c r="K73" s="58"/>
      <c r="L73" s="57"/>
      <c r="M73" s="57"/>
      <c r="N73" s="57"/>
      <c r="O73" s="57"/>
      <c r="P73" s="54">
        <f t="shared" si="3"/>
        <v>0</v>
      </c>
    </row>
    <row r="74" spans="1:16" ht="15.75" x14ac:dyDescent="0.25">
      <c r="A74" s="10" t="s">
        <v>83</v>
      </c>
      <c r="B74" s="14"/>
      <c r="C74" s="14"/>
      <c r="D74" s="97"/>
      <c r="E74" s="97"/>
      <c r="F74" s="97"/>
      <c r="G74" s="97"/>
      <c r="H74" s="34"/>
      <c r="I74" s="44"/>
      <c r="J74" s="44"/>
      <c r="K74" s="44"/>
      <c r="L74" s="45"/>
      <c r="M74" s="45"/>
      <c r="N74" s="45"/>
      <c r="O74" s="45"/>
      <c r="P74" s="53">
        <f t="shared" si="3"/>
        <v>0</v>
      </c>
    </row>
    <row r="75" spans="1:16" ht="31.5" x14ac:dyDescent="0.25">
      <c r="A75" s="9" t="s">
        <v>84</v>
      </c>
      <c r="B75" s="87"/>
      <c r="C75" s="87"/>
      <c r="D75" s="98"/>
      <c r="E75" s="66"/>
      <c r="F75" s="66"/>
      <c r="G75" s="66"/>
      <c r="H75" s="37"/>
      <c r="I75" s="32"/>
      <c r="J75" s="32"/>
      <c r="K75" s="32"/>
      <c r="L75" s="51"/>
      <c r="M75" s="51"/>
      <c r="N75" s="51"/>
      <c r="O75" s="51"/>
      <c r="P75" s="54">
        <f t="shared" si="3"/>
        <v>0</v>
      </c>
    </row>
    <row r="76" spans="1:16" ht="31.5" x14ac:dyDescent="0.25">
      <c r="A76" s="9" t="s">
        <v>85</v>
      </c>
      <c r="B76" s="87"/>
      <c r="C76" s="87"/>
      <c r="D76" s="98"/>
      <c r="E76" s="66"/>
      <c r="F76" s="66"/>
      <c r="G76" s="66"/>
      <c r="H76" s="37"/>
      <c r="I76" s="32"/>
      <c r="J76" s="32"/>
      <c r="K76" s="32"/>
      <c r="L76" s="51"/>
      <c r="M76" s="51"/>
      <c r="N76" s="51"/>
      <c r="O76" s="51"/>
      <c r="P76" s="54">
        <f t="shared" si="3"/>
        <v>0</v>
      </c>
    </row>
    <row r="77" spans="1:16" ht="15.75" customHeight="1" x14ac:dyDescent="0.25">
      <c r="A77" s="10" t="s">
        <v>86</v>
      </c>
      <c r="B77" s="14"/>
      <c r="C77" s="14"/>
      <c r="D77" s="97"/>
      <c r="E77" s="97"/>
      <c r="F77" s="97"/>
      <c r="G77" s="97"/>
      <c r="H77" s="34"/>
      <c r="I77" s="34"/>
      <c r="J77" s="34"/>
      <c r="K77" s="34"/>
      <c r="L77" s="53"/>
      <c r="M77" s="53"/>
      <c r="N77" s="53"/>
      <c r="O77" s="53"/>
      <c r="P77" s="53">
        <f t="shared" ref="P77:P84" si="8">SUM(D77:O77)</f>
        <v>0</v>
      </c>
    </row>
    <row r="78" spans="1:16" ht="31.5" customHeight="1" x14ac:dyDescent="0.25">
      <c r="A78" s="8" t="s">
        <v>87</v>
      </c>
      <c r="B78" s="88"/>
      <c r="C78" s="88"/>
      <c r="D78" s="98"/>
      <c r="E78" s="100"/>
      <c r="F78" s="100"/>
      <c r="G78" s="100"/>
      <c r="H78" s="31"/>
      <c r="I78" s="28"/>
      <c r="J78" s="28"/>
      <c r="K78" s="28"/>
      <c r="L78" s="47"/>
      <c r="M78" s="47"/>
      <c r="N78" s="47"/>
      <c r="O78" s="47"/>
      <c r="P78" s="54">
        <f t="shared" si="8"/>
        <v>0</v>
      </c>
    </row>
    <row r="79" spans="1:16" ht="31.5" x14ac:dyDescent="0.25">
      <c r="A79" s="9" t="s">
        <v>88</v>
      </c>
      <c r="B79" s="87"/>
      <c r="C79" s="87"/>
      <c r="D79" s="98"/>
      <c r="E79" s="66"/>
      <c r="F79" s="66"/>
      <c r="G79" s="66"/>
      <c r="H79" s="37"/>
      <c r="I79" s="32"/>
      <c r="J79" s="32"/>
      <c r="K79" s="32"/>
      <c r="L79" s="51"/>
      <c r="M79" s="51"/>
      <c r="N79" s="51"/>
      <c r="O79" s="51"/>
      <c r="P79" s="54">
        <f t="shared" si="8"/>
        <v>0</v>
      </c>
    </row>
    <row r="80" spans="1:16" ht="15.75" customHeight="1" x14ac:dyDescent="0.25">
      <c r="A80" s="10" t="s">
        <v>89</v>
      </c>
      <c r="B80" s="14"/>
      <c r="C80" s="14"/>
      <c r="D80" s="97"/>
      <c r="E80" s="97"/>
      <c r="F80" s="97"/>
      <c r="G80" s="97"/>
      <c r="H80" s="34"/>
      <c r="I80" s="34"/>
      <c r="J80" s="34"/>
      <c r="K80" s="34"/>
      <c r="L80" s="53"/>
      <c r="M80" s="53"/>
      <c r="N80" s="53"/>
      <c r="O80" s="53"/>
      <c r="P80" s="53">
        <f t="shared" si="8"/>
        <v>0</v>
      </c>
    </row>
    <row r="81" spans="1:16" ht="31.5" x14ac:dyDescent="0.25">
      <c r="A81" s="18" t="s">
        <v>90</v>
      </c>
      <c r="B81" s="87"/>
      <c r="C81" s="87"/>
      <c r="D81" s="98"/>
      <c r="E81" s="66"/>
      <c r="F81" s="66"/>
      <c r="G81" s="66"/>
      <c r="H81" s="32"/>
      <c r="I81" s="32"/>
      <c r="J81" s="32"/>
      <c r="K81" s="32"/>
      <c r="L81" s="51"/>
      <c r="M81" s="51"/>
      <c r="N81" s="51"/>
      <c r="O81" s="51"/>
      <c r="P81" s="59">
        <f t="shared" si="8"/>
        <v>0</v>
      </c>
    </row>
    <row r="82" spans="1:16" ht="15.75" customHeight="1" x14ac:dyDescent="0.25">
      <c r="A82" s="7" t="s">
        <v>91</v>
      </c>
      <c r="B82" s="14"/>
      <c r="C82" s="14"/>
      <c r="D82" s="97"/>
      <c r="E82" s="101"/>
      <c r="F82" s="101"/>
      <c r="G82" s="101"/>
      <c r="H82" s="35"/>
      <c r="I82" s="60"/>
      <c r="J82" s="35"/>
      <c r="K82" s="60"/>
      <c r="L82" s="61"/>
      <c r="M82" s="61"/>
      <c r="N82" s="61"/>
      <c r="O82" s="62"/>
      <c r="P82" s="53">
        <f t="shared" si="8"/>
        <v>0</v>
      </c>
    </row>
    <row r="83" spans="1:16" ht="15.75" x14ac:dyDescent="0.25">
      <c r="A83" s="19"/>
      <c r="B83" s="95"/>
      <c r="C83" s="87"/>
      <c r="D83" s="98"/>
      <c r="E83" s="102"/>
      <c r="F83" s="102"/>
      <c r="G83" s="102"/>
      <c r="H83" s="36"/>
      <c r="I83" s="36"/>
      <c r="J83" s="36"/>
      <c r="K83" s="36"/>
      <c r="L83" s="63"/>
      <c r="M83" s="63"/>
      <c r="N83" s="63"/>
      <c r="O83" s="63"/>
      <c r="P83" s="54">
        <f>SUM(D83:O83)</f>
        <v>0</v>
      </c>
    </row>
    <row r="84" spans="1:16" s="15" customFormat="1" ht="15.75" x14ac:dyDescent="0.25">
      <c r="A84" s="5" t="s">
        <v>92</v>
      </c>
      <c r="B84" s="5"/>
      <c r="C84" s="90"/>
      <c r="D84" s="90">
        <f t="shared" ref="D84:I84" si="9">+D71</f>
        <v>53479534.290000007</v>
      </c>
      <c r="E84" s="90">
        <f t="shared" si="9"/>
        <v>66726356.779999994</v>
      </c>
      <c r="F84" s="90">
        <f t="shared" si="9"/>
        <v>65618578.399999999</v>
      </c>
      <c r="G84" s="90">
        <f t="shared" si="9"/>
        <v>102725490.90000001</v>
      </c>
      <c r="H84" s="90">
        <f t="shared" si="9"/>
        <v>69579824.920000002</v>
      </c>
      <c r="I84" s="64">
        <f t="shared" si="9"/>
        <v>71687731.100000009</v>
      </c>
      <c r="J84" s="64">
        <f>+J71</f>
        <v>79503873.089999989</v>
      </c>
      <c r="K84" s="64">
        <f>+K71</f>
        <v>72156680.090000004</v>
      </c>
      <c r="L84" s="38">
        <f>+L71</f>
        <v>86143328.469999999</v>
      </c>
      <c r="M84" s="38"/>
      <c r="N84" s="38"/>
      <c r="O84" s="38"/>
      <c r="P84" s="38">
        <f t="shared" si="8"/>
        <v>667621398.04000008</v>
      </c>
    </row>
    <row r="85" spans="1:16" ht="15.75" x14ac:dyDescent="0.25">
      <c r="A85" s="20" t="s">
        <v>93</v>
      </c>
      <c r="B85" s="91"/>
      <c r="C85" s="91"/>
      <c r="D85" s="96"/>
      <c r="E85" s="96"/>
      <c r="F85" s="96"/>
      <c r="G85" s="96"/>
      <c r="H85" s="3"/>
      <c r="I85" s="3"/>
      <c r="J85" s="3"/>
      <c r="K85" s="3"/>
      <c r="L85" s="3"/>
      <c r="M85" s="3"/>
      <c r="N85" s="3"/>
      <c r="O85" s="3"/>
    </row>
    <row r="86" spans="1:16" ht="16.5" thickBot="1" x14ac:dyDescent="0.3">
      <c r="A86" s="1"/>
      <c r="B86" s="93"/>
      <c r="C86" s="79"/>
      <c r="D86" s="79"/>
      <c r="E86" s="79"/>
      <c r="F86" s="79"/>
      <c r="G86" s="79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1" t="s">
        <v>94</v>
      </c>
      <c r="B87" s="79"/>
      <c r="C87" s="79"/>
      <c r="D87" s="79"/>
      <c r="E87" s="79"/>
      <c r="F87" s="79"/>
      <c r="G87" s="79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2" t="s">
        <v>95</v>
      </c>
      <c r="B88" s="79"/>
      <c r="C88" s="79"/>
      <c r="D88" s="79"/>
      <c r="E88" s="79"/>
      <c r="F88" s="79"/>
      <c r="G88" s="79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3" t="s">
        <v>96</v>
      </c>
      <c r="B89" s="79"/>
      <c r="C89" s="79"/>
      <c r="D89" s="79"/>
      <c r="E89" s="79"/>
      <c r="F89" s="79"/>
      <c r="G89" s="79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93"/>
      <c r="C90" s="79"/>
      <c r="D90" s="79"/>
      <c r="E90" s="79"/>
      <c r="F90" s="79"/>
      <c r="G90" s="79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93"/>
      <c r="C91" s="79"/>
      <c r="D91" s="79"/>
      <c r="E91" s="79"/>
      <c r="F91" s="79"/>
      <c r="G91" s="79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93"/>
      <c r="C92" s="79"/>
      <c r="D92" s="79"/>
      <c r="E92" s="79"/>
      <c r="F92" s="79"/>
      <c r="G92" s="79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93"/>
      <c r="C93" s="79"/>
      <c r="D93" s="79"/>
      <c r="E93" s="79"/>
      <c r="F93" s="79"/>
      <c r="G93" s="79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2" t="s">
        <v>97</v>
      </c>
    </row>
    <row r="99" spans="1:1" ht="15.75" x14ac:dyDescent="0.25">
      <c r="A99" s="73" t="s">
        <v>98</v>
      </c>
    </row>
    <row r="100" spans="1:1" ht="15.75" x14ac:dyDescent="0.25">
      <c r="A100" s="74" t="s">
        <v>99</v>
      </c>
    </row>
  </sheetData>
  <pageMargins left="0.7" right="0.7" top="0.75" bottom="0.75" header="0.3" footer="0.3"/>
  <pageSetup scale="3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SEPTIEMBRE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2025-05-12T13:04:08Z</cp:lastPrinted>
  <dcterms:created xsi:type="dcterms:W3CDTF">2022-03-01T17:35:01Z</dcterms:created>
  <dcterms:modified xsi:type="dcterms:W3CDTF">2025-10-02T15:35:57Z</dcterms:modified>
</cp:coreProperties>
</file>