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wgomez\Desktop\backut\ESCRITORIO\WAYNA G\Presupuesto año 2026\Informe T-2\"/>
    </mc:Choice>
  </mc:AlternateContent>
  <xr:revisionPtr revIDLastSave="0" documentId="13_ncr:1_{D75CE365-1043-41D9-BDB1-132D5BDFFF9F}" xr6:coauthVersionLast="47" xr6:coauthVersionMax="47" xr10:uidLastSave="{00000000-0000-0000-0000-000000000000}"/>
  <bookViews>
    <workbookView xWindow="-120" yWindow="-120" windowWidth="20730" windowHeight="11040" xr2:uid="{4338FEAE-DB8E-4C02-BE6D-DDC1311F061E}"/>
  </bookViews>
  <sheets>
    <sheet name="Hoja1" sheetId="1" r:id="rId1"/>
  </sheets>
  <externalReferences>
    <externalReference r:id="rId2"/>
  </externalReferences>
  <definedNames>
    <definedName name="_xlnm.Print_Area" localSheetId="0">Hoja1!$A$1:$J$47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1" l="1"/>
  <c r="I29" i="1"/>
  <c r="I25" i="1" l="1"/>
  <c r="C16" i="1"/>
  <c r="C15" i="1"/>
  <c r="C14" i="1"/>
</calcChain>
</file>

<file path=xl/sharedStrings.xml><?xml version="1.0" encoding="utf-8"?>
<sst xmlns="http://schemas.openxmlformats.org/spreadsheetml/2006/main" count="76" uniqueCount="75">
  <si>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</si>
  <si>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</si>
  <si>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</si>
  <si>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</si>
  <si>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</si>
  <si>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</si>
  <si>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</si>
  <si>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</si>
  <si>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</si>
  <si>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</si>
  <si>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</si>
  <si>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</si>
  <si>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</si>
  <si>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</si>
  <si>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</si>
  <si>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</si>
  <si>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</si>
  <si>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</si>
  <si>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</si>
  <si>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</si>
  <si>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</si>
  <si>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</si>
  <si>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</si>
  <si>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</si>
  <si>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</si>
  <si>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</si>
  <si>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</si>
  <si>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</si>
  <si>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</si>
  <si>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</si>
  <si>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</si>
  <si>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</si>
  <si>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</si>
  <si>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</si>
  <si>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</si>
  <si>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</si>
  <si>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</si>
  <si>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</si>
  <si>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</si>
  <si>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</si>
  <si>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</si>
  <si>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</si>
  <si>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</si>
  <si>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</si>
  <si>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</si>
  <si>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</si>
  <si>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</si>
  <si>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 xml:space="preserve"> Presupuesto Anual</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</si>
  <si>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</si>
  <si>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</si>
  <si>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</si>
  <si>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</si>
  <si>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</si>
  <si>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</si>
  <si>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</si>
  <si>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Garantizar la eficiente y adecuada provisión de prestaciones complementarias de servicios de salud, tanto a nivel de atención de urgencias, hospitalización y en la atención programada, así como intervención compleja o muy especializada (generalmente referidas a hospitales regionales y nacionales, hospitales especializados y de referencia, institutos y centros diagnósticos especializados).</t>
  </si>
  <si>
    <t xml:space="preserve"> Población general que demande servicios de salud en la Red pública.</t>
  </si>
  <si>
    <t>Garantizar el derecho de la población al acceso a un modelo de atención integral, con calidad y calidez, que privilegie la promoción de la salud y la prevención de la enfermedad, mediante la consolidación del Sistema Nacional de Salud</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</si>
  <si>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</si>
  <si>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</si>
  <si>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</si>
  <si>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I -Información Institucional</t>
  </si>
  <si>
    <t xml:space="preserve">  </t>
  </si>
  <si>
    <t>Lic. José Miguel Rodríguez</t>
  </si>
  <si>
    <t>Subdirector Adm. y Financiero</t>
  </si>
  <si>
    <t>Presupuesto Aprobado:</t>
  </si>
  <si>
    <t>Presupuesto Modificado:</t>
  </si>
  <si>
    <t>Total del devengado:</t>
  </si>
  <si>
    <t xml:space="preserve"> </t>
  </si>
  <si>
    <t>Programación Trimestral</t>
  </si>
  <si>
    <t>Ejecución Trimestral</t>
  </si>
  <si>
    <t>Informe de Evaluación trimestral de las Metas Físicas-Financieras                                                                                             (2do. trimestre 2026)</t>
  </si>
  <si>
    <r>
      <t xml:space="preserve">En la meta financiera se programaron RD$ 270,485,867.04 destinados al gasto en cargas fijas y adquisición de insumos y servicios. Se ejecutaron RD$228,001,980.22 generando una ejecución del </t>
    </r>
    <r>
      <rPr>
        <b/>
        <i/>
        <sz val="11"/>
        <color theme="1"/>
        <rFont val="Calibri"/>
        <family val="2"/>
        <scheme val="minor"/>
      </rPr>
      <t>84.29%</t>
    </r>
  </si>
  <si>
    <r>
      <t xml:space="preserve">Se programó realizar 151,998.00 atenciones para el Segundo trimestre del año 2026, se logró ejecutar 146,618.00 atenciones, lo que representó el </t>
    </r>
    <r>
      <rPr>
        <b/>
        <i/>
        <sz val="11"/>
        <color theme="1"/>
        <rFont val="Calibri"/>
        <family val="2"/>
        <scheme val="minor"/>
      </rPr>
      <t>96.46%</t>
    </r>
    <r>
      <rPr>
        <i/>
        <sz val="11"/>
        <color theme="1"/>
        <rFont val="Calibri"/>
        <family val="2"/>
        <scheme val="minor"/>
      </rPr>
      <t xml:space="preserve"> de la meta programada. </t>
    </r>
  </si>
  <si>
    <t xml:space="preserve">La causa del desvio de la meta fisica se debe a que en el trimestre se presentaron averias en el tomgrafo y Equipos de RX, lo que pudo afectar la produccion de servicios.                                                                                                                                                                                                                                                                                                                                                                                                                         Para el segundo trimestre del año 2026 se observa que, en sentido general, nuestra ejecución presupuestaria fue bastante satisfactoria, por el método del devengado se presenta una ejecución del 84.29%, pero mediante el método del compromiso es en realidad del 100%, ya que, de 270,485,867.04 programados, en el periodo fueron comprometidos recursos por 270,477,246.80.
Al analizar la ejecución presupuestaria según sus dos fuentes (fondos 30 y fondos 100) se observa que respecto al fondo general la ejecución, tanto por el devengado como por el compromiso , es del 96.20%, que por su naturaleza coinciden. En cuanto a los recursos propios (fondos 30) la ejecución por el método del devengado es del 69.54%, debido a que, dados los limitados espacios de almacenamiento, los despachos de las compras se realizan gradualmente, sin embargo, la ejecución por la vía del compromiso es del 104.70%, lo que indica que se ha comprometido la totalidad de los recursos programados, con un compromiso de 126,473,246.80 frente a 120,796,968.03 programados para el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</si>
</sst>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quot;$&quot;#,##0.00;[Red]\-&quot;$&quot;#,##0.00"/>
    <numFmt numFmtId="165" formatCode="dd/mm/yyyy;@"/>
    <numFmt numFmtId="166" formatCode="[$-10409]0.00%"/>
    <numFmt numFmtId="167" formatCode="&quot;$&quot;#,##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b/>
      <i/>
      <sz val="11"/>
      <color theme="1"/>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7">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66"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39" fontId="11" fillId="0" borderId="22" xfId="0" applyNumberFormat="1" applyFont="1" applyBorder="1" applyProtection="1">
      <protection locked="0"/>
    </xf>
    <xf numFmtId="164" fontId="11" fillId="0" borderId="22" xfId="0" applyNumberFormat="1" applyFont="1" applyBorder="1" applyProtection="1">
      <protection locked="0"/>
    </xf>
    <xf numFmtId="167" fontId="17" fillId="0" borderId="27" xfId="0" applyNumberFormat="1" applyFont="1" applyBorder="1" applyAlignment="1" applyProtection="1">
      <alignment horizontal="center" vertical="center" wrapText="1" readingOrder="1"/>
      <protection locked="0"/>
    </xf>
    <xf numFmtId="10" fontId="17" fillId="7" borderId="27" xfId="2"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xf numFmtId="0" fontId="19" fillId="0" borderId="0" xfId="0" applyFont="1" applyAlignment="1">
      <alignment horizontal="left" vertical="center" wrapText="1"/>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10" fontId="7" fillId="4" borderId="17" xfId="0" applyNumberFormat="1" applyFont="1" applyFill="1" applyBorder="1" applyAlignment="1">
      <alignment horizontal="left" vertical="center"/>
    </xf>
    <xf numFmtId="10" fontId="7" fillId="4" borderId="0" xfId="0" applyNumberFormat="1" applyFont="1" applyFill="1" applyAlignment="1">
      <alignment horizontal="left" vertical="center"/>
    </xf>
    <xf numFmtId="10" fontId="7" fillId="4" borderId="18" xfId="0" applyNumberFormat="1" applyFont="1" applyFill="1" applyBorder="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39" fontId="11" fillId="0" borderId="23"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5" fillId="8" borderId="27" xfId="0" applyFont="1" applyFill="1" applyBorder="1" applyAlignment="1">
      <alignment horizontal="center" vertical="center" wrapText="1" readingOrder="1"/>
    </xf>
    <xf numFmtId="0" fontId="11" fillId="6" borderId="27" xfId="0" applyFont="1" applyFill="1" applyBorder="1" applyAlignment="1">
      <alignment vertical="top" wrapText="1"/>
    </xf>
    <xf numFmtId="0" fontId="11" fillId="6" borderId="28" xfId="0" applyFont="1" applyFill="1" applyBorder="1" applyAlignment="1">
      <alignment vertical="top" wrapText="1"/>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4" fillId="6" borderId="35" xfId="0" applyFont="1" applyFill="1" applyBorder="1" applyAlignment="1">
      <alignment horizontal="center" vertical="center" wrapText="1" readingOrder="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22" fillId="0" borderId="22" xfId="0"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4" fillId="0" borderId="36"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6" borderId="22" xfId="0" applyFont="1" applyFill="1" applyBorder="1" applyAlignment="1">
      <alignment horizontal="center"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12" fillId="6" borderId="22" xfId="0" applyFont="1" applyFill="1" applyBorder="1" applyAlignment="1">
      <alignment horizontal="center" vertical="center" wrapText="1"/>
    </xf>
    <xf numFmtId="39" fontId="11" fillId="0" borderId="25" xfId="1" applyNumberFormat="1" applyFont="1" applyFill="1" applyBorder="1" applyAlignment="1" applyProtection="1">
      <alignment horizontal="center" vertical="center" wrapText="1" readingOrder="1"/>
      <protection locked="0"/>
    </xf>
    <xf numFmtId="39" fontId="11" fillId="0" borderId="35" xfId="1" applyNumberFormat="1" applyFont="1" applyFill="1" applyBorder="1" applyAlignment="1" applyProtection="1">
      <alignment horizontal="center" vertical="center" wrapText="1" readingOrder="1"/>
      <protection locked="0"/>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quot;$&quot;#,##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quot;$&quot;#,##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quot;$&quot;#,##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quot;$&quot;#,##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quot;$&quot;#,##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quot;$&quot;#,##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8"/>
    <tableColumn id="3" xr3:uid="{3AC7971E-A8AB-4C13-830D-AC13829EAC0E}" name="Física_x000a_(A)" dataDxfId="7"/>
    <tableColumn id="4" xr3:uid="{8DB7EDBB-DB79-4CBD-AD68-D153CE19B0A8}" name="Financiera_x000a_(B)" dataDxfId="6"/>
    <tableColumn id="9" xr3:uid="{AC3E8DE2-D537-4CBB-AD59-753602F58C3E}" name="Física_x000a_(C)" dataDxfId="5"/>
    <tableColumn id="10" xr3:uid="{25C7EA1D-EAE0-4DC9-9FB1-C0E265B640E6}" name="Financiera_x000a_(D)" dataDxfId="4"/>
    <tableColumn id="5" xr3:uid="{C2FDA61C-9281-4FCB-A3FE-246521A85EA0}" name="Física _x000a_(E)" dataDxfId="3"/>
    <tableColumn id="6" xr3:uid="{B07D8104-8103-4848-A228-6FBAE528EF68}" name="Financiera _x000a_ (F)" dataDxfId="2"/>
    <tableColumn id="7" xr3:uid="{F97ACE16-1124-4543-AD0A-CBAA1878A36A}" name="Física _x000a_(%)_x000a_ G=E/C" dataDxfId="1" dataCellStyle="Porcentaje">
      <calculatedColumnFormula>Tabla1[[#This Row],[Física 
(E)]]/Tabla1[[#This Row],[Física
(C)]]</calculatedColumnFormula>
    </tableColumn>
    <tableColumn id="8" xr3:uid="{CAB2F777-24BA-4EFC-82F9-153B93171D9B}"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M44"/>
  <sheetViews>
    <sheetView tabSelected="1" topLeftCell="A33" zoomScaleNormal="100" workbookViewId="0">
      <selection activeCell="B36" sqref="B36:J36"/>
    </sheetView>
  </sheetViews>
  <sheetFormatPr baseColWidth="10" defaultColWidth="11.42578125" defaultRowHeight="15" x14ac:dyDescent="0.25"/>
  <cols>
    <col min="1" max="1" width="23" style="6" customWidth="1"/>
    <col min="2" max="2" width="16.140625" style="6" customWidth="1"/>
    <col min="3" max="4" width="12.7109375" style="6" customWidth="1"/>
    <col min="5" max="5" width="14.140625" style="6" customWidth="1"/>
    <col min="6" max="10" width="12.7109375" style="6" customWidth="1"/>
    <col min="11" max="11" width="11.42578125" style="6"/>
  </cols>
  <sheetData>
    <row r="1" spans="1:11" ht="38.25" customHeight="1" thickBot="1" x14ac:dyDescent="0.3">
      <c r="A1" s="15"/>
      <c r="B1" s="69" t="s">
        <v>71</v>
      </c>
      <c r="C1" s="70"/>
      <c r="D1" s="70"/>
      <c r="E1" s="70"/>
      <c r="F1" s="70"/>
      <c r="G1" s="70"/>
      <c r="H1" s="70"/>
      <c r="I1" s="70"/>
      <c r="J1" s="71"/>
      <c r="K1" s="1"/>
    </row>
    <row r="2" spans="1:11" ht="21.75" thickBot="1" x14ac:dyDescent="0.3">
      <c r="A2" s="16"/>
      <c r="B2" s="72" t="s">
        <v>0</v>
      </c>
      <c r="C2" s="73"/>
      <c r="D2" s="72" t="s">
        <v>1</v>
      </c>
      <c r="E2" s="73"/>
      <c r="F2" s="73"/>
      <c r="G2" s="73"/>
      <c r="H2" s="74"/>
      <c r="I2" s="2" t="s">
        <v>2</v>
      </c>
      <c r="J2" s="3" t="s">
        <v>3</v>
      </c>
      <c r="K2" s="1"/>
    </row>
    <row r="3" spans="1:11" ht="21.75" thickBot="1" x14ac:dyDescent="0.3">
      <c r="A3" s="17"/>
      <c r="B3" s="75" t="s">
        <v>4</v>
      </c>
      <c r="C3" s="76"/>
      <c r="D3" s="75"/>
      <c r="E3" s="76"/>
      <c r="F3" s="76"/>
      <c r="G3" s="76"/>
      <c r="H3" s="77"/>
      <c r="I3" s="20">
        <v>46209</v>
      </c>
      <c r="J3" s="21"/>
      <c r="K3" s="1"/>
    </row>
    <row r="4" spans="1:11" x14ac:dyDescent="0.25">
      <c r="A4" s="64"/>
      <c r="B4" s="65"/>
      <c r="C4" s="65"/>
      <c r="D4" s="66"/>
      <c r="E4" s="66"/>
      <c r="F4" s="66"/>
      <c r="G4" s="66"/>
      <c r="H4" s="66"/>
      <c r="I4" s="65"/>
      <c r="J4" s="67"/>
      <c r="K4" s="1"/>
    </row>
    <row r="5" spans="1:11" ht="3" customHeight="1" x14ac:dyDescent="0.25">
      <c r="A5" s="81"/>
      <c r="B5" s="82"/>
      <c r="C5" s="82"/>
      <c r="D5" s="82"/>
      <c r="E5" s="82"/>
      <c r="F5" s="82"/>
      <c r="G5" s="82"/>
      <c r="H5" s="82"/>
      <c r="I5" s="82"/>
      <c r="J5" s="83"/>
      <c r="K5" s="1"/>
    </row>
    <row r="6" spans="1:11" ht="15.75" x14ac:dyDescent="0.25">
      <c r="A6" s="31" t="s">
        <v>61</v>
      </c>
      <c r="B6" s="32"/>
      <c r="C6" s="32"/>
      <c r="D6" s="32"/>
      <c r="E6" s="32"/>
      <c r="F6" s="32"/>
      <c r="G6" s="32"/>
      <c r="H6" s="32"/>
      <c r="I6" s="32"/>
      <c r="J6" s="33"/>
      <c r="K6" s="1"/>
    </row>
    <row r="7" spans="1:11" ht="15.75" x14ac:dyDescent="0.25">
      <c r="A7" s="49" t="s">
        <v>5</v>
      </c>
      <c r="B7" s="50"/>
      <c r="C7" s="50"/>
      <c r="D7" s="50"/>
      <c r="E7" s="50"/>
      <c r="F7" s="50"/>
      <c r="G7" s="50"/>
      <c r="H7" s="50"/>
      <c r="I7" s="50"/>
      <c r="J7" s="51"/>
      <c r="K7" s="1"/>
    </row>
    <row r="8" spans="1:11" ht="15" customHeight="1" x14ac:dyDescent="0.25">
      <c r="A8" s="4" t="s">
        <v>6</v>
      </c>
      <c r="B8" s="41" t="s">
        <v>48</v>
      </c>
      <c r="C8" s="42"/>
      <c r="D8" s="42"/>
      <c r="E8" s="42"/>
      <c r="F8" s="42"/>
      <c r="G8" s="42"/>
      <c r="H8" s="42"/>
      <c r="I8" s="42"/>
      <c r="J8" s="43"/>
      <c r="K8" s="1"/>
    </row>
    <row r="9" spans="1:11" ht="15" customHeight="1" x14ac:dyDescent="0.25">
      <c r="A9" s="18" t="s">
        <v>35</v>
      </c>
      <c r="B9" s="41" t="s">
        <v>49</v>
      </c>
      <c r="C9" s="42"/>
      <c r="D9" s="42"/>
      <c r="E9" s="42"/>
      <c r="F9" s="42"/>
      <c r="G9" s="42"/>
      <c r="H9" s="42"/>
      <c r="I9" s="42"/>
      <c r="J9" s="43"/>
      <c r="K9" s="1"/>
    </row>
    <row r="10" spans="1:11" ht="15" customHeight="1" x14ac:dyDescent="0.25">
      <c r="A10" s="18" t="s">
        <v>36</v>
      </c>
      <c r="B10" s="41" t="s">
        <v>50</v>
      </c>
      <c r="C10" s="42"/>
      <c r="D10" s="42"/>
      <c r="E10" s="42"/>
      <c r="F10" s="42"/>
      <c r="G10" s="42"/>
      <c r="H10" s="42"/>
      <c r="I10" s="42"/>
      <c r="J10" s="43"/>
      <c r="K10" s="1"/>
    </row>
    <row r="11" spans="1:11" ht="31.5" customHeight="1" x14ac:dyDescent="0.25">
      <c r="A11" s="4" t="s">
        <v>7</v>
      </c>
      <c r="B11" s="68" t="s">
        <v>51</v>
      </c>
      <c r="C11" s="68"/>
      <c r="D11" s="68"/>
      <c r="E11" s="68"/>
      <c r="F11" s="68"/>
      <c r="G11" s="68"/>
      <c r="H11" s="68"/>
      <c r="I11" s="68"/>
      <c r="J11" s="68"/>
    </row>
    <row r="12" spans="1:11" ht="23.25" customHeight="1" x14ac:dyDescent="0.25">
      <c r="A12" s="4" t="s">
        <v>8</v>
      </c>
      <c r="B12" s="68" t="s">
        <v>52</v>
      </c>
      <c r="C12" s="68"/>
      <c r="D12" s="68"/>
      <c r="E12" s="68"/>
      <c r="F12" s="68"/>
      <c r="G12" s="68"/>
      <c r="H12" s="68"/>
      <c r="I12" s="68"/>
      <c r="J12" s="68"/>
    </row>
    <row r="13" spans="1:11" ht="15.75" x14ac:dyDescent="0.25">
      <c r="A13" s="31" t="s">
        <v>9</v>
      </c>
      <c r="B13" s="32"/>
      <c r="C13" s="32"/>
      <c r="D13" s="32"/>
      <c r="E13" s="32"/>
      <c r="F13" s="32"/>
      <c r="G13" s="32"/>
      <c r="H13" s="32"/>
      <c r="I13" s="32"/>
      <c r="J13" s="33"/>
    </row>
    <row r="14" spans="1:11" ht="16.5" customHeight="1" x14ac:dyDescent="0.25">
      <c r="A14" s="4" t="s">
        <v>10</v>
      </c>
      <c r="B14" s="19">
        <v>2</v>
      </c>
      <c r="C14" s="80" t="str">
        <f>IFERROR(VLOOKUP(B14,'[1]Validacion datos'!A2:B5,2,FALSE),"")</f>
        <v>DESARROLLO SOCIAL</v>
      </c>
      <c r="D14" s="80"/>
      <c r="E14" s="80"/>
      <c r="F14" s="80"/>
      <c r="G14" s="80"/>
      <c r="H14" s="80"/>
      <c r="I14" s="80"/>
      <c r="J14" s="80"/>
    </row>
    <row r="15" spans="1:11" ht="12" customHeight="1" x14ac:dyDescent="0.25">
      <c r="A15" s="4" t="s">
        <v>11</v>
      </c>
      <c r="B15" s="7">
        <v>2.2000000000000002</v>
      </c>
      <c r="C15" s="80" t="str">
        <f>IFERROR(VLOOKUP(B15,'[1]Validacion datos'!A8:B26,2,FALSE),"")</f>
        <v>Salud y seguridad social integral</v>
      </c>
      <c r="D15" s="80"/>
      <c r="E15" s="80"/>
      <c r="F15" s="80"/>
      <c r="G15" s="80"/>
      <c r="H15" s="80"/>
      <c r="I15" s="80"/>
      <c r="J15" s="80"/>
    </row>
    <row r="16" spans="1:11" ht="34.5" customHeight="1" x14ac:dyDescent="0.25">
      <c r="A16" s="4" t="s">
        <v>12</v>
      </c>
      <c r="B16" s="7" t="s">
        <v>53</v>
      </c>
      <c r="C16" s="84"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84"/>
      <c r="E16" s="84"/>
      <c r="F16" s="84"/>
      <c r="G16" s="84"/>
      <c r="H16" s="84"/>
      <c r="I16" s="84"/>
      <c r="J16" s="84"/>
    </row>
    <row r="17" spans="1:13" ht="15.75" x14ac:dyDescent="0.25">
      <c r="A17" s="31" t="s">
        <v>13</v>
      </c>
      <c r="B17" s="32"/>
      <c r="C17" s="32"/>
      <c r="D17" s="32"/>
      <c r="E17" s="32"/>
      <c r="F17" s="32"/>
      <c r="G17" s="32"/>
      <c r="H17" s="32"/>
      <c r="I17" s="32"/>
      <c r="J17" s="33"/>
    </row>
    <row r="18" spans="1:13" ht="29.25" customHeight="1" x14ac:dyDescent="0.25">
      <c r="A18" s="4" t="s">
        <v>14</v>
      </c>
      <c r="B18" s="29" t="s">
        <v>54</v>
      </c>
      <c r="C18" s="29"/>
      <c r="D18" s="29"/>
      <c r="E18" s="29"/>
      <c r="F18" s="29"/>
      <c r="G18" s="29"/>
      <c r="H18" s="29"/>
      <c r="I18" s="29"/>
      <c r="J18" s="30"/>
    </row>
    <row r="19" spans="1:13" ht="57.75" customHeight="1" x14ac:dyDescent="0.25">
      <c r="A19" s="8" t="s">
        <v>15</v>
      </c>
      <c r="B19" s="29" t="s">
        <v>55</v>
      </c>
      <c r="C19" s="29"/>
      <c r="D19" s="29"/>
      <c r="E19" s="29"/>
      <c r="F19" s="29"/>
      <c r="G19" s="29"/>
      <c r="H19" s="29"/>
      <c r="I19" s="29"/>
      <c r="J19" s="30"/>
    </row>
    <row r="20" spans="1:13" ht="21.75" customHeight="1" x14ac:dyDescent="0.25">
      <c r="A20" s="8" t="s">
        <v>16</v>
      </c>
      <c r="B20" s="29" t="s">
        <v>56</v>
      </c>
      <c r="C20" s="29"/>
      <c r="D20" s="29"/>
      <c r="E20" s="29"/>
      <c r="F20" s="29"/>
      <c r="G20" s="29"/>
      <c r="H20" s="29"/>
      <c r="I20" s="29"/>
      <c r="J20" s="30"/>
    </row>
    <row r="21" spans="1:13" ht="35.25" customHeight="1" x14ac:dyDescent="0.25">
      <c r="A21" s="8" t="s">
        <v>37</v>
      </c>
      <c r="B21" s="44" t="s">
        <v>57</v>
      </c>
      <c r="C21" s="44"/>
      <c r="D21" s="44"/>
      <c r="E21" s="44"/>
      <c r="F21" s="44"/>
      <c r="G21" s="44"/>
      <c r="H21" s="44"/>
      <c r="I21" s="44"/>
      <c r="J21" s="45"/>
      <c r="K21" s="1"/>
    </row>
    <row r="22" spans="1:13" ht="15.75" x14ac:dyDescent="0.25">
      <c r="A22" s="31" t="s">
        <v>17</v>
      </c>
      <c r="B22" s="32"/>
      <c r="C22" s="32"/>
      <c r="D22" s="32"/>
      <c r="E22" s="32"/>
      <c r="F22" s="32"/>
      <c r="G22" s="32"/>
      <c r="H22" s="32"/>
      <c r="I22" s="32"/>
      <c r="J22" s="33"/>
    </row>
    <row r="23" spans="1:13" ht="15.75" x14ac:dyDescent="0.25">
      <c r="A23" s="49" t="s">
        <v>18</v>
      </c>
      <c r="B23" s="50"/>
      <c r="C23" s="50"/>
      <c r="D23" s="50"/>
      <c r="E23" s="50"/>
      <c r="F23" s="50"/>
      <c r="G23" s="50"/>
      <c r="H23" s="50"/>
      <c r="I23" s="50"/>
      <c r="J23" s="51"/>
      <c r="K23" s="1"/>
    </row>
    <row r="24" spans="1:13" ht="15" customHeight="1" x14ac:dyDescent="0.25">
      <c r="A24" s="59" t="s">
        <v>19</v>
      </c>
      <c r="B24" s="60"/>
      <c r="C24" s="61" t="s">
        <v>20</v>
      </c>
      <c r="D24" s="63"/>
      <c r="E24" s="63"/>
      <c r="F24" s="63" t="s">
        <v>21</v>
      </c>
      <c r="G24" s="63"/>
      <c r="H24" s="60"/>
      <c r="I24" s="61" t="s">
        <v>22</v>
      </c>
      <c r="J24" s="62"/>
    </row>
    <row r="25" spans="1:13" x14ac:dyDescent="0.25">
      <c r="A25" s="52">
        <v>995001263</v>
      </c>
      <c r="B25" s="53"/>
      <c r="C25" s="85">
        <v>1063270700.36</v>
      </c>
      <c r="D25" s="86"/>
      <c r="E25" s="53"/>
      <c r="F25" s="85">
        <v>455897200.92000002</v>
      </c>
      <c r="G25" s="86"/>
      <c r="H25" s="53"/>
      <c r="I25" s="54">
        <f>+F25/C25</f>
        <v>0.42876870468230083</v>
      </c>
      <c r="J25" s="55"/>
    </row>
    <row r="26" spans="1:13" ht="15.75" x14ac:dyDescent="0.25">
      <c r="A26" s="49" t="s">
        <v>23</v>
      </c>
      <c r="B26" s="50"/>
      <c r="C26" s="50"/>
      <c r="D26" s="50"/>
      <c r="E26" s="50"/>
      <c r="F26" s="50"/>
      <c r="G26" s="50"/>
      <c r="H26" s="50"/>
      <c r="I26" s="50"/>
      <c r="J26" s="51"/>
      <c r="K26" s="1"/>
    </row>
    <row r="27" spans="1:13" x14ac:dyDescent="0.25">
      <c r="A27" s="5"/>
      <c r="B27"/>
      <c r="C27" s="56" t="s">
        <v>47</v>
      </c>
      <c r="D27" s="57"/>
      <c r="E27" s="56" t="s">
        <v>69</v>
      </c>
      <c r="F27" s="57"/>
      <c r="G27" s="56" t="s">
        <v>70</v>
      </c>
      <c r="H27" s="56"/>
      <c r="I27" s="56" t="s">
        <v>24</v>
      </c>
      <c r="J27" s="58"/>
    </row>
    <row r="28" spans="1:13" ht="38.25" x14ac:dyDescent="0.25">
      <c r="A28" s="9" t="s">
        <v>25</v>
      </c>
      <c r="B28" s="10" t="s">
        <v>26</v>
      </c>
      <c r="C28" s="10" t="s">
        <v>38</v>
      </c>
      <c r="D28" s="10" t="s">
        <v>39</v>
      </c>
      <c r="E28" s="10" t="s">
        <v>41</v>
      </c>
      <c r="F28" s="10" t="s">
        <v>42</v>
      </c>
      <c r="G28" s="10" t="s">
        <v>43</v>
      </c>
      <c r="H28" s="10" t="s">
        <v>44</v>
      </c>
      <c r="I28" s="10" t="s">
        <v>45</v>
      </c>
      <c r="J28" s="11" t="s">
        <v>46</v>
      </c>
    </row>
    <row r="29" spans="1:13" ht="60" x14ac:dyDescent="0.25">
      <c r="A29" s="12" t="s">
        <v>58</v>
      </c>
      <c r="B29" s="22" t="s">
        <v>59</v>
      </c>
      <c r="C29" s="26">
        <v>542854</v>
      </c>
      <c r="D29" s="26">
        <v>995001263</v>
      </c>
      <c r="E29" s="26">
        <v>151998</v>
      </c>
      <c r="F29" s="26">
        <v>270485867.04000002</v>
      </c>
      <c r="G29" s="26">
        <v>146618</v>
      </c>
      <c r="H29" s="26">
        <v>228001980.22</v>
      </c>
      <c r="I29" s="27">
        <f>Tabla1[[#This Row],[Física 
(E)]]/Tabla1[[#This Row],[Física
(C)]]</f>
        <v>0.96460479743154515</v>
      </c>
      <c r="J29" s="13">
        <f>Tabla1[[#This Row],[Financiera 
 (F)]]/Tabla1[[#This Row],[Financiera
(D)]]</f>
        <v>0.84293491085167338</v>
      </c>
    </row>
    <row r="30" spans="1:13" ht="15.75" x14ac:dyDescent="0.25">
      <c r="A30" s="46" t="s">
        <v>27</v>
      </c>
      <c r="B30" s="47"/>
      <c r="C30" s="47"/>
      <c r="D30" s="47"/>
      <c r="E30" s="47"/>
      <c r="F30" s="47"/>
      <c r="G30" s="47"/>
      <c r="H30" s="47"/>
      <c r="I30" s="47"/>
      <c r="J30" s="48"/>
    </row>
    <row r="31" spans="1:13" ht="15.75" x14ac:dyDescent="0.25">
      <c r="A31" s="49" t="s">
        <v>28</v>
      </c>
      <c r="B31" s="50"/>
      <c r="C31" s="50"/>
      <c r="D31" s="50"/>
      <c r="E31" s="50"/>
      <c r="F31" s="50"/>
      <c r="G31" s="50"/>
      <c r="H31" s="50"/>
      <c r="I31" s="50"/>
      <c r="J31" s="51"/>
      <c r="K31" s="1"/>
      <c r="M31" t="s">
        <v>62</v>
      </c>
    </row>
    <row r="32" spans="1:13" ht="15" customHeight="1" x14ac:dyDescent="0.25">
      <c r="A32" s="14" t="s">
        <v>29</v>
      </c>
      <c r="B32" s="29" t="s">
        <v>58</v>
      </c>
      <c r="C32" s="29"/>
      <c r="D32" s="29"/>
      <c r="E32" s="29"/>
      <c r="F32" s="29"/>
      <c r="G32" s="29"/>
      <c r="H32" s="29"/>
      <c r="I32" s="29"/>
      <c r="J32" s="30"/>
    </row>
    <row r="33" spans="1:11" ht="30" customHeight="1" x14ac:dyDescent="0.25">
      <c r="A33" s="14" t="s">
        <v>30</v>
      </c>
      <c r="B33" s="29" t="s">
        <v>60</v>
      </c>
      <c r="C33" s="29"/>
      <c r="D33" s="29"/>
      <c r="E33" s="29"/>
      <c r="F33" s="29"/>
      <c r="G33" s="29"/>
      <c r="H33" s="29"/>
      <c r="I33" s="29"/>
      <c r="J33" s="30"/>
    </row>
    <row r="34" spans="1:11" ht="36" customHeight="1" x14ac:dyDescent="0.25">
      <c r="A34" s="28" t="s">
        <v>31</v>
      </c>
      <c r="B34" s="29" t="s">
        <v>72</v>
      </c>
      <c r="C34" s="29"/>
      <c r="D34" s="29"/>
      <c r="E34" s="29"/>
      <c r="F34" s="29"/>
      <c r="G34" s="29"/>
      <c r="H34" s="29"/>
      <c r="I34" s="29"/>
      <c r="J34" s="30"/>
    </row>
    <row r="35" spans="1:11" ht="33" customHeight="1" x14ac:dyDescent="0.25">
      <c r="A35" s="28"/>
      <c r="B35" s="29" t="s">
        <v>73</v>
      </c>
      <c r="C35" s="29"/>
      <c r="D35" s="29"/>
      <c r="E35" s="29"/>
      <c r="F35" s="29"/>
      <c r="G35" s="29"/>
      <c r="H35" s="29"/>
      <c r="I35" s="29"/>
      <c r="J35" s="30"/>
    </row>
    <row r="36" spans="1:11" ht="156" customHeight="1" x14ac:dyDescent="0.25">
      <c r="A36" s="14" t="s">
        <v>32</v>
      </c>
      <c r="B36" s="29" t="s">
        <v>74</v>
      </c>
      <c r="C36" s="29"/>
      <c r="D36" s="29"/>
      <c r="E36" s="29"/>
      <c r="F36" s="29"/>
      <c r="G36" s="29"/>
      <c r="H36" s="29"/>
      <c r="I36" s="29"/>
      <c r="J36" s="30"/>
    </row>
    <row r="37" spans="1:11" ht="15.75" x14ac:dyDescent="0.25">
      <c r="A37" s="31" t="s">
        <v>33</v>
      </c>
      <c r="B37" s="32"/>
      <c r="C37" s="32"/>
      <c r="D37" s="32"/>
      <c r="E37" s="32"/>
      <c r="F37" s="32"/>
      <c r="G37" s="32"/>
      <c r="H37" s="32"/>
      <c r="I37" s="32"/>
      <c r="J37" s="33"/>
    </row>
    <row r="38" spans="1:11" ht="15.75" x14ac:dyDescent="0.25">
      <c r="A38" s="34" t="s">
        <v>34</v>
      </c>
      <c r="B38" s="35"/>
      <c r="C38" s="35"/>
      <c r="D38" s="35"/>
      <c r="E38" s="35"/>
      <c r="F38" s="35"/>
      <c r="G38" s="35"/>
      <c r="H38" s="35"/>
      <c r="I38" s="35"/>
      <c r="J38" s="36"/>
      <c r="K38" s="1"/>
    </row>
    <row r="39" spans="1:11" ht="13.5" customHeight="1" x14ac:dyDescent="0.25">
      <c r="A39" s="37"/>
      <c r="B39" s="38"/>
      <c r="C39" s="38"/>
      <c r="D39" s="38"/>
      <c r="E39" s="38"/>
      <c r="F39" s="38"/>
      <c r="G39" s="38"/>
      <c r="H39" s="38"/>
      <c r="I39" s="38"/>
      <c r="J39" s="39"/>
    </row>
    <row r="40" spans="1:11" ht="27.75" customHeight="1" x14ac:dyDescent="0.25">
      <c r="A40" s="40" t="s">
        <v>40</v>
      </c>
      <c r="B40" s="40"/>
      <c r="C40" s="40"/>
      <c r="D40" s="40"/>
      <c r="E40" s="40"/>
      <c r="F40" s="40"/>
      <c r="G40" s="40"/>
      <c r="H40" s="40"/>
      <c r="I40" s="40"/>
      <c r="J40" s="40"/>
    </row>
    <row r="41" spans="1:11" ht="42.75" customHeight="1" x14ac:dyDescent="0.25"/>
    <row r="42" spans="1:11" x14ac:dyDescent="0.25">
      <c r="A42" s="23" t="s">
        <v>65</v>
      </c>
      <c r="B42" s="25">
        <v>995001263</v>
      </c>
      <c r="E42" s="6" t="s">
        <v>68</v>
      </c>
    </row>
    <row r="43" spans="1:11" x14ac:dyDescent="0.25">
      <c r="A43" s="23" t="s">
        <v>66</v>
      </c>
      <c r="B43" s="24">
        <v>1063270700.36</v>
      </c>
      <c r="G43" s="78" t="s">
        <v>63</v>
      </c>
      <c r="H43" s="78"/>
      <c r="I43" s="78"/>
    </row>
    <row r="44" spans="1:11" x14ac:dyDescent="0.25">
      <c r="A44" s="23" t="s">
        <v>67</v>
      </c>
      <c r="B44" s="24">
        <v>455897200.92000002</v>
      </c>
      <c r="G44" s="79" t="s">
        <v>64</v>
      </c>
      <c r="H44" s="79"/>
      <c r="I44" s="79"/>
    </row>
  </sheetData>
  <mergeCells count="52">
    <mergeCell ref="G43:I43"/>
    <mergeCell ref="G44:I44"/>
    <mergeCell ref="C15:J15"/>
    <mergeCell ref="A5:J5"/>
    <mergeCell ref="A6:J6"/>
    <mergeCell ref="A7:J7"/>
    <mergeCell ref="C14:J14"/>
    <mergeCell ref="C16:J16"/>
    <mergeCell ref="A17:J17"/>
    <mergeCell ref="B18:J18"/>
    <mergeCell ref="B19:J19"/>
    <mergeCell ref="B20:J20"/>
    <mergeCell ref="C25:E25"/>
    <mergeCell ref="F25:H25"/>
    <mergeCell ref="E27:F27"/>
    <mergeCell ref="A22:J22"/>
    <mergeCell ref="B1:J1"/>
    <mergeCell ref="B2:C2"/>
    <mergeCell ref="D2:H2"/>
    <mergeCell ref="B3:C3"/>
    <mergeCell ref="D3:H3"/>
    <mergeCell ref="A4:J4"/>
    <mergeCell ref="B8:J8"/>
    <mergeCell ref="B11:J11"/>
    <mergeCell ref="B12:J12"/>
    <mergeCell ref="A13:J13"/>
    <mergeCell ref="A23:J23"/>
    <mergeCell ref="A24:B24"/>
    <mergeCell ref="I24:J24"/>
    <mergeCell ref="C24:E24"/>
    <mergeCell ref="F24:H24"/>
    <mergeCell ref="A40:J40"/>
    <mergeCell ref="B9:J9"/>
    <mergeCell ref="B10:J10"/>
    <mergeCell ref="B21:J21"/>
    <mergeCell ref="A30:J30"/>
    <mergeCell ref="A31:J31"/>
    <mergeCell ref="B32:J32"/>
    <mergeCell ref="B33:J33"/>
    <mergeCell ref="B34:J34"/>
    <mergeCell ref="B36:J36"/>
    <mergeCell ref="A25:B25"/>
    <mergeCell ref="I25:J25"/>
    <mergeCell ref="A26:J26"/>
    <mergeCell ref="C27:D27"/>
    <mergeCell ref="G27:H27"/>
    <mergeCell ref="I27:J27"/>
    <mergeCell ref="A34:A35"/>
    <mergeCell ref="B35:J35"/>
    <mergeCell ref="A37:J37"/>
    <mergeCell ref="A38:J38"/>
    <mergeCell ref="A39:J39"/>
  </mergeCells>
  <phoneticPr fontId="23" type="noConversion"/>
  <dataValidations xWindow="692" yWindow="249" count="15">
    <dataValidation allowBlank="1" showInputMessage="1" showErrorMessage="1" prompt="Monto ejecutado en el trimestre" sqref="H28:H29" xr:uid="{90E46E24-8E3F-4224-9F5D-F387CD76556E}"/>
    <dataValidation allowBlank="1" showInputMessage="1" showErrorMessage="1" prompt="Meta alcanzada en el trimestre" sqref="G28" xr:uid="{078E0B3D-C3D5-4323-9A6F-7DD5AA0A91C9}"/>
    <dataValidation allowBlank="1" showInputMessage="1" showErrorMessage="1" prompt="Monto presupuestado para el producto" sqref="D29:G29 F28 D28" xr:uid="{247AEBBA-5BB4-404D-982B-514E41C68A75}"/>
    <dataValidation allowBlank="1" showInputMessage="1" showErrorMessage="1" prompt="Meta anual del indicador" sqref="E28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En qué consiste el programa?" sqref="B19:J19" xr:uid="{36462601-2B6A-4737-846F-851366820581}"/>
    <dataValidation allowBlank="1" showInputMessage="1" showErrorMessage="1" prompt="Presupuesto del programa" sqref="A25:C25 F25" xr:uid="{9DF5C66B-A220-44F2-83D9-BA89C9AC3D1F}"/>
    <dataValidation allowBlank="1" showInputMessage="1" showErrorMessage="1" prompt="Oportunidades de mejora identificadas" sqref="A39:J40" xr:uid="{DA848EFB-3FC8-4206-B557-B09F4E34DBE3}"/>
    <dataValidation allowBlank="1" showInputMessage="1" showErrorMessage="1" prompt="De existir desvío, explicar razones." sqref="B36:J36" xr:uid="{3FCEB832-8597-4420-8C33-FA505134D6A1}"/>
    <dataValidation allowBlank="1" showInputMessage="1" showErrorMessage="1" prompt="1. Describir lo plasmado en el presupuesto_x000a_2. Describir lo alcanzado en términos financieros y de producción " sqref="B34:J35" xr:uid="{52D08DCD-A12A-4E5D-9221-E85F201EAA5C}"/>
    <dataValidation allowBlank="1" showInputMessage="1" showErrorMessage="1" prompt="Nombre del producto" sqref="B32:J33" xr:uid="{21873FA6-652F-409E-B72C-06C5F3FB16C5}"/>
    <dataValidation allowBlank="1" showInputMessage="1" showErrorMessage="1" prompt="¿A quién va dirigido el programa?, ¿qué característica tiene esta población que requiere ser beneficiada?" sqref="B20:J20" xr:uid="{544AF6EE-D796-4897-A087-B09C06989539}"/>
    <dataValidation allowBlank="1" showInputMessage="1" prompt="Nombre del capítulo" sqref="B8:J10" xr:uid="{B047CFA2-4FB0-4A2A-BFC5-172BC78247BB}"/>
    <dataValidation allowBlank="1" sqref="A8" xr:uid="{4E4D531B-D39C-42CD-8509-9C2E6575184D}"/>
  </dataValidations>
  <pageMargins left="0.7" right="0.7" top="0.75" bottom="0.75" header="0.3" footer="0.3"/>
  <pageSetup scale="6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Waina Gomez</dc:creator>
  <cp:lastModifiedBy>Waina Gomez</cp:lastModifiedBy>
  <cp:lastPrinted>2026-07-13T16:14:55Z</cp:lastPrinted>
  <dcterms:created xsi:type="dcterms:W3CDTF">2021-03-22T15:50:10Z</dcterms:created>
  <dcterms:modified xsi:type="dcterms:W3CDTF">2026-07-13T16:21:05Z</dcterms:modified>
</cp:coreProperties>
</file>