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ictoria\Desktop\Documentos de marzo cargados en el portal de transparencia\PLANIFICACION\"/>
    </mc:Choice>
  </mc:AlternateContent>
  <xr:revisionPtr revIDLastSave="0" documentId="13_ncr:1_{BD7B739A-ECA5-4911-974A-DDC90948AF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Hoja1!$D$1:$O$67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L56" i="1" l="1"/>
  <c r="M46" i="1"/>
  <c r="M45" i="1"/>
  <c r="L44" i="1" l="1"/>
  <c r="K44" i="1"/>
  <c r="J44" i="1"/>
  <c r="L47" i="1" l="1"/>
  <c r="M44" i="1"/>
  <c r="K56" i="1" l="1"/>
  <c r="J56" i="1" l="1"/>
  <c r="M56" i="1" s="1"/>
  <c r="M55" i="1"/>
  <c r="M54" i="1" l="1"/>
  <c r="M53" i="1" l="1"/>
  <c r="M51" i="1" l="1"/>
  <c r="M52" i="1"/>
  <c r="M15" i="1"/>
  <c r="K47" i="1" l="1"/>
  <c r="J47" i="1"/>
  <c r="M47" i="1" l="1"/>
</calcChain>
</file>

<file path=xl/sharedStrings.xml><?xml version="1.0" encoding="utf-8"?>
<sst xmlns="http://schemas.openxmlformats.org/spreadsheetml/2006/main" count="61" uniqueCount="56">
  <si>
    <t>Consultas</t>
  </si>
  <si>
    <t>Infectología</t>
  </si>
  <si>
    <t>Nutrición</t>
  </si>
  <si>
    <t>Ortopedia</t>
  </si>
  <si>
    <t>Emergencias</t>
  </si>
  <si>
    <t>Hospitalizaciones</t>
  </si>
  <si>
    <t>Subtotal consultas</t>
  </si>
  <si>
    <t>Subtotal otros servicios</t>
  </si>
  <si>
    <t>Servicios brindados</t>
  </si>
  <si>
    <t>Total de servicios</t>
  </si>
  <si>
    <t>Otros servicios</t>
  </si>
  <si>
    <t>RNC. 430-19509-7</t>
  </si>
  <si>
    <t>Gerencia de Estadística</t>
  </si>
  <si>
    <t>Hospital Pediátrico Hugo Mendoza</t>
  </si>
  <si>
    <t>Alergologia</t>
  </si>
  <si>
    <t>Anestesiologia y reanimacion</t>
  </si>
  <si>
    <t>Cardiologia</t>
  </si>
  <si>
    <t>Cirugia Pediatrica</t>
  </si>
  <si>
    <t>Cirugia Plastica-Reparadora</t>
  </si>
  <si>
    <t>Dermatologia</t>
  </si>
  <si>
    <t>Endocrinologia</t>
  </si>
  <si>
    <t>Fisioterapia</t>
  </si>
  <si>
    <t>Gastroenterologia</t>
  </si>
  <si>
    <t>Genética</t>
  </si>
  <si>
    <t>Hematologia</t>
  </si>
  <si>
    <t>Nefrologia</t>
  </si>
  <si>
    <t>Neurocirugia</t>
  </si>
  <si>
    <t>Neurologia</t>
  </si>
  <si>
    <t>Odontologia</t>
  </si>
  <si>
    <t>Oncologia</t>
  </si>
  <si>
    <t>Otorrinolaringologia</t>
  </si>
  <si>
    <t>Pediatria</t>
  </si>
  <si>
    <t>Psicologia</t>
  </si>
  <si>
    <t>Urologia</t>
  </si>
  <si>
    <t>Cirugía Maxilo-facial</t>
  </si>
  <si>
    <t>Ginecología</t>
  </si>
  <si>
    <t>Neumologia</t>
  </si>
  <si>
    <t>Evaluaciones Cardiológicas</t>
  </si>
  <si>
    <t>Estudios de Imágenes</t>
  </si>
  <si>
    <t>Pruebas de Laboratorio</t>
  </si>
  <si>
    <t>Procedimientos Quirúrgicos</t>
  </si>
  <si>
    <t>Total trimestre</t>
  </si>
  <si>
    <t>Endoscopías</t>
  </si>
  <si>
    <t>Francisca Ortega</t>
  </si>
  <si>
    <t>Erick Matos</t>
  </si>
  <si>
    <t>Analista de Estadísticas</t>
  </si>
  <si>
    <t>Subdirector Planificación</t>
  </si>
  <si>
    <t>Neonatología</t>
  </si>
  <si>
    <t>Otras</t>
  </si>
  <si>
    <t>Oftalmología</t>
  </si>
  <si>
    <t>Consolidado Trimestral Enero - Marzo 2026</t>
  </si>
  <si>
    <t>Enero</t>
  </si>
  <si>
    <t>Febrero</t>
  </si>
  <si>
    <t>Marzo</t>
  </si>
  <si>
    <t>Primer trimestre 2026</t>
  </si>
  <si>
    <t>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</si>
</sst>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4" borderId="0" xfId="0" applyFont="1" applyFill="1"/>
    <xf numFmtId="0" fontId="1" fillId="4" borderId="0" xfId="0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0" fontId="1" fillId="4" borderId="16" xfId="0" applyFont="1" applyFill="1" applyBorder="1" applyAlignment="1">
      <alignment horizontal="left"/>
    </xf>
    <xf numFmtId="3" fontId="1" fillId="4" borderId="0" xfId="0" applyNumberFormat="1" applyFont="1" applyFill="1"/>
    <xf numFmtId="3" fontId="1" fillId="2" borderId="10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3" fontId="2" fillId="3" borderId="22" xfId="0" applyNumberFormat="1" applyFont="1" applyFill="1" applyBorder="1" applyAlignment="1">
      <alignment horizontal="center"/>
    </xf>
    <xf numFmtId="3" fontId="2" fillId="3" borderId="19" xfId="0" applyNumberFormat="1" applyFont="1" applyFill="1" applyBorder="1" applyAlignment="1">
      <alignment horizontal="center"/>
    </xf>
    <xf numFmtId="3" fontId="2" fillId="2" borderId="23" xfId="0" applyNumberFormat="1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4" borderId="20" xfId="0" applyFont="1" applyFill="1" applyBorder="1" applyAlignment="1">
      <alignment horizontal="left"/>
    </xf>
    <xf numFmtId="3" fontId="1" fillId="4" borderId="25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2" fillId="4" borderId="0" xfId="0" applyFont="1" applyFill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3" fontId="2" fillId="4" borderId="16" xfId="0" applyNumberFormat="1" applyFont="1" applyFill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3" fontId="2" fillId="4" borderId="30" xfId="0" applyNumberFormat="1" applyFont="1" applyFill="1" applyBorder="1" applyAlignment="1">
      <alignment horizontal="center"/>
    </xf>
    <xf numFmtId="3" fontId="2" fillId="4" borderId="31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4" fillId="0" borderId="0" xfId="0" applyFont="1"/>
    <xf numFmtId="0" fontId="1" fillId="4" borderId="2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7019191</xdr:colOff>
      <xdr:row>0</xdr:row>
      <xdr:rowOff>293077</xdr:rowOff>
    </xdr:from>
    <xdr:to>
      <xdr:col>10</xdr:col>
      <xdr:colOff>2425211</xdr:colOff>
      <xdr:row>5</xdr:row>
      <xdr:rowOff>1725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99653" y="293077"/>
          <a:ext cx="4256943" cy="4339263"/>
        </a:xfrm>
        <a:prstGeom prst="rect">
          <a:avLst/>
        </a:prstGeom>
      </xdr:spPr>
    </xdr:pic>
    <xdr:clientData/>
  </xdr:twoCellAnchor>
  <xdr:twoCellAnchor editAs="oneCell">
    <xdr:from>
      <xdr:col>8</xdr:col>
      <xdr:colOff>3296385</xdr:colOff>
      <xdr:row>1</xdr:row>
      <xdr:rowOff>58616</xdr:rowOff>
    </xdr:from>
    <xdr:to>
      <xdr:col>8</xdr:col>
      <xdr:colOff>11487987</xdr:colOff>
      <xdr:row>9</xdr:row>
      <xdr:rowOff>1113694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5616" y="1230924"/>
          <a:ext cx="8191602" cy="8323385"/>
        </a:xfrm>
        <a:prstGeom prst="rect">
          <a:avLst/>
        </a:prstGeom>
      </xdr:spPr>
    </xdr:pic>
    <xdr:clientData/>
  </xdr:twoCellAnchor>
  <xdr:twoCellAnchor editAs="oneCell">
    <xdr:from>
      <xdr:col>7</xdr:col>
      <xdr:colOff>1486876</xdr:colOff>
      <xdr:row>1</xdr:row>
      <xdr:rowOff>785689</xdr:rowOff>
    </xdr:from>
    <xdr:to>
      <xdr:col>8</xdr:col>
      <xdr:colOff>1758460</xdr:colOff>
      <xdr:row>9</xdr:row>
      <xdr:rowOff>568415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0876" y="1957997"/>
          <a:ext cx="7246815" cy="7051033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3091960</xdr:colOff>
      <xdr:row>3</xdr:row>
      <xdr:rowOff>439615</xdr:rowOff>
    </xdr:from>
    <xdr:to>
      <xdr:col>12</xdr:col>
      <xdr:colOff>10785230</xdr:colOff>
      <xdr:row>7</xdr:row>
      <xdr:rowOff>740558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32CFB3-FF3F-8BB4-7903-7DA94FFC4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9806" y="3956538"/>
          <a:ext cx="17657886" cy="39937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H4:P61"/>
  <sheetViews>
    <sheetView tabSelected="1" zoomScale="13" zoomScaleNormal="13" workbookViewId="0">
      <selection activeCell="Y41" sqref="Y41"/>
    </sheetView>
  </sheetViews>
  <sheetFormatPr baseColWidth="10" defaultColWidth="11.42578125" defaultRowHeight="92.25" x14ac:dyDescent="1.35"/>
  <cols>
    <col min="1" max="7" width="11.42578125" style="1"/>
    <col min="8" max="8" width="101.5703125" style="1" customWidth="1"/>
    <col min="9" max="9" width="191" style="1" customWidth="1"/>
    <col min="10" max="10" width="129.140625" style="1" customWidth="1"/>
    <col min="11" max="11" width="125.42578125" style="1" customWidth="1"/>
    <col min="12" max="12" width="145.140625" style="1" customWidth="1"/>
    <col min="13" max="13" width="164.42578125" style="1" bestFit="1" customWidth="1"/>
    <col min="14" max="16" width="31.85546875" style="1" customWidth="1"/>
    <col min="17" max="16384" width="11.42578125" style="1"/>
  </cols>
  <sheetData>
    <row r="4" spans="8:13" ht="77.25" customHeight="1" x14ac:dyDescent="1.35"/>
    <row r="5" spans="8:13" ht="10.5" customHeight="1" x14ac:dyDescent="1.35">
      <c r="H5" s="48" t="s">
        <v>13</v>
      </c>
      <c r="I5" s="48"/>
      <c r="J5" s="48"/>
      <c r="K5" s="48"/>
      <c r="L5" s="48"/>
      <c r="M5" s="48"/>
    </row>
    <row r="6" spans="8:13" ht="110.25" customHeight="1" x14ac:dyDescent="1.35">
      <c r="H6" s="48"/>
      <c r="I6" s="48"/>
      <c r="J6" s="48"/>
      <c r="K6" s="48"/>
      <c r="L6" s="48"/>
      <c r="M6" s="48"/>
    </row>
    <row r="7" spans="8:13" x14ac:dyDescent="1.35">
      <c r="H7" s="49" t="s">
        <v>11</v>
      </c>
      <c r="I7" s="49"/>
      <c r="J7" s="49"/>
      <c r="K7" s="49"/>
      <c r="L7" s="49"/>
      <c r="M7" s="49"/>
    </row>
    <row r="8" spans="8:13" x14ac:dyDescent="1.35">
      <c r="H8" s="64" t="s">
        <v>12</v>
      </c>
      <c r="I8" s="64"/>
      <c r="J8" s="64"/>
      <c r="K8" s="64"/>
      <c r="L8" s="64"/>
      <c r="M8" s="64"/>
    </row>
    <row r="9" spans="8:13" ht="6" customHeight="1" x14ac:dyDescent="1.35">
      <c r="H9" s="64"/>
      <c r="I9" s="64"/>
      <c r="J9" s="64"/>
      <c r="K9" s="64"/>
      <c r="L9" s="64"/>
      <c r="M9" s="64"/>
    </row>
    <row r="10" spans="8:13" x14ac:dyDescent="1.35">
      <c r="H10" s="48" t="s">
        <v>50</v>
      </c>
      <c r="I10" s="48"/>
      <c r="J10" s="48"/>
      <c r="K10" s="48"/>
      <c r="L10" s="48"/>
      <c r="M10" s="48"/>
    </row>
    <row r="11" spans="8:13" ht="27" customHeight="1" x14ac:dyDescent="1.35">
      <c r="H11" s="49"/>
      <c r="I11" s="49"/>
      <c r="J11" s="49"/>
      <c r="K11" s="49"/>
      <c r="L11" s="49"/>
      <c r="M11" s="49"/>
    </row>
    <row r="12" spans="8:13" ht="3" customHeight="1" thickBot="1" x14ac:dyDescent="1.4">
      <c r="H12" s="2"/>
      <c r="I12" s="2"/>
      <c r="J12" s="2"/>
      <c r="K12" s="2"/>
      <c r="L12" s="2"/>
      <c r="M12" s="2"/>
    </row>
    <row r="13" spans="8:13" x14ac:dyDescent="1.35">
      <c r="H13" s="42" t="s">
        <v>8</v>
      </c>
      <c r="I13" s="54"/>
      <c r="J13" s="50" t="s">
        <v>54</v>
      </c>
      <c r="K13" s="51"/>
      <c r="L13" s="51"/>
      <c r="M13" s="52" t="s">
        <v>41</v>
      </c>
    </row>
    <row r="14" spans="8:13" x14ac:dyDescent="1.35">
      <c r="H14" s="55"/>
      <c r="I14" s="56"/>
      <c r="J14" s="20" t="s">
        <v>51</v>
      </c>
      <c r="K14" s="18" t="s">
        <v>52</v>
      </c>
      <c r="L14" s="18" t="s">
        <v>53</v>
      </c>
      <c r="M14" s="53"/>
    </row>
    <row r="15" spans="8:13" x14ac:dyDescent="1.35">
      <c r="H15" s="39" t="s">
        <v>0</v>
      </c>
      <c r="I15" s="24" t="s">
        <v>14</v>
      </c>
      <c r="J15" s="25">
        <v>44</v>
      </c>
      <c r="K15" s="25">
        <v>96</v>
      </c>
      <c r="L15" s="25">
        <v>88</v>
      </c>
      <c r="M15" s="29">
        <f>J15+K15+L15</f>
        <v>228</v>
      </c>
    </row>
    <row r="16" spans="8:13" x14ac:dyDescent="1.35">
      <c r="H16" s="40"/>
      <c r="I16" s="4" t="s">
        <v>15</v>
      </c>
      <c r="J16" s="3">
        <v>126</v>
      </c>
      <c r="K16" s="3">
        <v>226</v>
      </c>
      <c r="L16" s="3">
        <v>175</v>
      </c>
      <c r="M16" s="30">
        <f t="shared" ref="M16:M43" si="0">J16+K16+L16</f>
        <v>527</v>
      </c>
    </row>
    <row r="17" spans="8:16" x14ac:dyDescent="1.35">
      <c r="H17" s="40"/>
      <c r="I17" s="4" t="s">
        <v>16</v>
      </c>
      <c r="J17" s="3">
        <v>120</v>
      </c>
      <c r="K17" s="3">
        <v>213</v>
      </c>
      <c r="L17" s="3">
        <v>218</v>
      </c>
      <c r="M17" s="30">
        <f t="shared" si="0"/>
        <v>551</v>
      </c>
    </row>
    <row r="18" spans="8:16" x14ac:dyDescent="1.35">
      <c r="H18" s="40"/>
      <c r="I18" s="4" t="s">
        <v>34</v>
      </c>
      <c r="J18" s="3">
        <v>20</v>
      </c>
      <c r="K18" s="3">
        <v>44</v>
      </c>
      <c r="L18" s="3">
        <v>50</v>
      </c>
      <c r="M18" s="30">
        <f t="shared" si="0"/>
        <v>114</v>
      </c>
    </row>
    <row r="19" spans="8:16" x14ac:dyDescent="1.35">
      <c r="H19" s="40"/>
      <c r="I19" s="4" t="s">
        <v>17</v>
      </c>
      <c r="J19" s="3">
        <v>204</v>
      </c>
      <c r="K19" s="3">
        <v>354</v>
      </c>
      <c r="L19" s="3">
        <v>250</v>
      </c>
      <c r="M19" s="30">
        <f t="shared" si="0"/>
        <v>808</v>
      </c>
    </row>
    <row r="20" spans="8:16" x14ac:dyDescent="1.35">
      <c r="H20" s="40"/>
      <c r="I20" s="4" t="s">
        <v>18</v>
      </c>
      <c r="J20" s="3">
        <v>33</v>
      </c>
      <c r="K20" s="3">
        <v>40</v>
      </c>
      <c r="L20" s="3">
        <v>52</v>
      </c>
      <c r="M20" s="30">
        <f t="shared" si="0"/>
        <v>125</v>
      </c>
    </row>
    <row r="21" spans="8:16" x14ac:dyDescent="1.35">
      <c r="H21" s="40"/>
      <c r="I21" s="4" t="s">
        <v>19</v>
      </c>
      <c r="J21" s="3">
        <v>53</v>
      </c>
      <c r="K21" s="3">
        <v>111</v>
      </c>
      <c r="L21" s="3">
        <v>87</v>
      </c>
      <c r="M21" s="30">
        <f t="shared" si="0"/>
        <v>251</v>
      </c>
    </row>
    <row r="22" spans="8:16" x14ac:dyDescent="1.35">
      <c r="H22" s="40"/>
      <c r="I22" s="4" t="s">
        <v>20</v>
      </c>
      <c r="J22" s="3">
        <v>158</v>
      </c>
      <c r="K22" s="3">
        <v>214</v>
      </c>
      <c r="L22" s="3">
        <v>171</v>
      </c>
      <c r="M22" s="30">
        <f t="shared" si="0"/>
        <v>543</v>
      </c>
    </row>
    <row r="23" spans="8:16" x14ac:dyDescent="1.35">
      <c r="H23" s="40"/>
      <c r="I23" s="4" t="s">
        <v>21</v>
      </c>
      <c r="J23" s="3">
        <v>7</v>
      </c>
      <c r="K23" s="3">
        <v>18</v>
      </c>
      <c r="L23" s="3">
        <v>8</v>
      </c>
      <c r="M23" s="30">
        <f t="shared" si="0"/>
        <v>33</v>
      </c>
    </row>
    <row r="24" spans="8:16" x14ac:dyDescent="1.35">
      <c r="H24" s="40"/>
      <c r="I24" s="4" t="s">
        <v>22</v>
      </c>
      <c r="J24" s="3">
        <v>163</v>
      </c>
      <c r="K24" s="3">
        <v>326</v>
      </c>
      <c r="L24" s="3">
        <v>231</v>
      </c>
      <c r="M24" s="30">
        <f t="shared" si="0"/>
        <v>720</v>
      </c>
    </row>
    <row r="25" spans="8:16" x14ac:dyDescent="1.35">
      <c r="H25" s="40"/>
      <c r="I25" s="4" t="s">
        <v>23</v>
      </c>
      <c r="J25" s="2">
        <v>33</v>
      </c>
      <c r="K25" s="2">
        <v>38</v>
      </c>
      <c r="L25" s="2">
        <v>26</v>
      </c>
      <c r="M25" s="30">
        <f t="shared" si="0"/>
        <v>97</v>
      </c>
    </row>
    <row r="26" spans="8:16" x14ac:dyDescent="1.35">
      <c r="H26" s="40"/>
      <c r="I26" s="4" t="s">
        <v>35</v>
      </c>
      <c r="J26" s="2">
        <v>69</v>
      </c>
      <c r="K26" s="2">
        <v>90</v>
      </c>
      <c r="L26" s="2">
        <v>88</v>
      </c>
      <c r="M26" s="30">
        <f t="shared" si="0"/>
        <v>247</v>
      </c>
    </row>
    <row r="27" spans="8:16" x14ac:dyDescent="1.35">
      <c r="H27" s="40"/>
      <c r="I27" s="4" t="s">
        <v>24</v>
      </c>
      <c r="J27" s="3">
        <v>106</v>
      </c>
      <c r="K27" s="3">
        <v>211</v>
      </c>
      <c r="L27" s="3">
        <v>219</v>
      </c>
      <c r="M27" s="30">
        <f t="shared" si="0"/>
        <v>536</v>
      </c>
    </row>
    <row r="28" spans="8:16" x14ac:dyDescent="1.35">
      <c r="H28" s="40"/>
      <c r="I28" s="4" t="s">
        <v>1</v>
      </c>
      <c r="J28" s="3">
        <v>55</v>
      </c>
      <c r="K28" s="3">
        <v>84</v>
      </c>
      <c r="L28" s="3">
        <v>68</v>
      </c>
      <c r="M28" s="30">
        <f t="shared" si="0"/>
        <v>207</v>
      </c>
    </row>
    <row r="29" spans="8:16" x14ac:dyDescent="1.35">
      <c r="H29" s="40"/>
      <c r="I29" s="4" t="s">
        <v>25</v>
      </c>
      <c r="J29" s="3">
        <v>97</v>
      </c>
      <c r="K29" s="3">
        <v>152</v>
      </c>
      <c r="L29" s="3">
        <v>148</v>
      </c>
      <c r="M29" s="30">
        <f t="shared" si="0"/>
        <v>397</v>
      </c>
    </row>
    <row r="30" spans="8:16" x14ac:dyDescent="1.35">
      <c r="H30" s="40"/>
      <c r="I30" s="4" t="s">
        <v>47</v>
      </c>
      <c r="J30" s="3">
        <v>21</v>
      </c>
      <c r="K30" s="3">
        <v>23</v>
      </c>
      <c r="L30" s="3">
        <v>20</v>
      </c>
      <c r="M30" s="30">
        <f t="shared" si="0"/>
        <v>64</v>
      </c>
    </row>
    <row r="31" spans="8:16" x14ac:dyDescent="1.35">
      <c r="H31" s="40"/>
      <c r="I31" s="4" t="s">
        <v>36</v>
      </c>
      <c r="J31" s="3">
        <v>229</v>
      </c>
      <c r="K31" s="3">
        <v>301</v>
      </c>
      <c r="L31" s="3">
        <v>169</v>
      </c>
      <c r="M31" s="30">
        <f t="shared" si="0"/>
        <v>699</v>
      </c>
      <c r="P31" s="5"/>
    </row>
    <row r="32" spans="8:16" x14ac:dyDescent="1.35">
      <c r="H32" s="40"/>
      <c r="I32" s="4" t="s">
        <v>26</v>
      </c>
      <c r="J32" s="3">
        <v>36</v>
      </c>
      <c r="K32" s="3">
        <v>71</v>
      </c>
      <c r="L32" s="3">
        <v>48</v>
      </c>
      <c r="M32" s="30">
        <f t="shared" si="0"/>
        <v>155</v>
      </c>
    </row>
    <row r="33" spans="8:16" x14ac:dyDescent="1.35">
      <c r="H33" s="40"/>
      <c r="I33" s="4" t="s">
        <v>27</v>
      </c>
      <c r="J33" s="3">
        <v>258</v>
      </c>
      <c r="K33" s="3">
        <v>352</v>
      </c>
      <c r="L33" s="3">
        <v>283</v>
      </c>
      <c r="M33" s="30">
        <f t="shared" si="0"/>
        <v>893</v>
      </c>
    </row>
    <row r="34" spans="8:16" x14ac:dyDescent="1.35">
      <c r="H34" s="40"/>
      <c r="I34" s="4" t="s">
        <v>2</v>
      </c>
      <c r="J34" s="3">
        <v>77</v>
      </c>
      <c r="K34" s="2">
        <v>160</v>
      </c>
      <c r="L34" s="3">
        <v>126</v>
      </c>
      <c r="M34" s="30">
        <f t="shared" si="0"/>
        <v>363</v>
      </c>
    </row>
    <row r="35" spans="8:16" x14ac:dyDescent="1.35">
      <c r="H35" s="40"/>
      <c r="I35" s="4" t="s">
        <v>28</v>
      </c>
      <c r="J35" s="2">
        <v>213</v>
      </c>
      <c r="K35" s="3">
        <v>341</v>
      </c>
      <c r="L35" s="3">
        <v>294</v>
      </c>
      <c r="M35" s="30">
        <f t="shared" si="0"/>
        <v>848</v>
      </c>
    </row>
    <row r="36" spans="8:16" x14ac:dyDescent="1.35">
      <c r="H36" s="40"/>
      <c r="I36" s="4" t="s">
        <v>49</v>
      </c>
      <c r="J36" s="3">
        <v>31</v>
      </c>
      <c r="K36" s="3">
        <v>66</v>
      </c>
      <c r="L36" s="3">
        <v>53</v>
      </c>
      <c r="M36" s="30">
        <f t="shared" si="0"/>
        <v>150</v>
      </c>
    </row>
    <row r="37" spans="8:16" x14ac:dyDescent="1.35">
      <c r="H37" s="40"/>
      <c r="I37" s="4" t="s">
        <v>29</v>
      </c>
      <c r="J37" s="3">
        <v>17</v>
      </c>
      <c r="K37" s="3">
        <v>2</v>
      </c>
      <c r="L37" s="3">
        <v>5</v>
      </c>
      <c r="M37" s="30">
        <f t="shared" si="0"/>
        <v>24</v>
      </c>
    </row>
    <row r="38" spans="8:16" x14ac:dyDescent="1.35">
      <c r="H38" s="40"/>
      <c r="I38" s="4" t="s">
        <v>3</v>
      </c>
      <c r="J38" s="3">
        <v>253</v>
      </c>
      <c r="K38" s="3">
        <v>367</v>
      </c>
      <c r="L38" s="3">
        <v>307</v>
      </c>
      <c r="M38" s="30">
        <f t="shared" si="0"/>
        <v>927</v>
      </c>
    </row>
    <row r="39" spans="8:16" x14ac:dyDescent="1.35">
      <c r="H39" s="40"/>
      <c r="I39" s="4" t="s">
        <v>30</v>
      </c>
      <c r="J39" s="3">
        <v>136</v>
      </c>
      <c r="K39" s="3">
        <v>246</v>
      </c>
      <c r="L39" s="3">
        <v>159</v>
      </c>
      <c r="M39" s="30">
        <f t="shared" si="0"/>
        <v>541</v>
      </c>
    </row>
    <row r="40" spans="8:16" x14ac:dyDescent="1.35">
      <c r="H40" s="40"/>
      <c r="I40" s="4" t="s">
        <v>31</v>
      </c>
      <c r="J40" s="3">
        <v>5498</v>
      </c>
      <c r="K40" s="3">
        <v>7320</v>
      </c>
      <c r="L40" s="3">
        <v>6511</v>
      </c>
      <c r="M40" s="30">
        <f t="shared" si="0"/>
        <v>19329</v>
      </c>
    </row>
    <row r="41" spans="8:16" x14ac:dyDescent="1.35">
      <c r="H41" s="40"/>
      <c r="I41" s="4" t="s">
        <v>32</v>
      </c>
      <c r="J41" s="3">
        <v>157</v>
      </c>
      <c r="K41" s="3">
        <v>262</v>
      </c>
      <c r="L41" s="3">
        <v>236</v>
      </c>
      <c r="M41" s="30">
        <f t="shared" si="0"/>
        <v>655</v>
      </c>
    </row>
    <row r="42" spans="8:16" x14ac:dyDescent="1.35">
      <c r="H42" s="40"/>
      <c r="I42" s="4" t="s">
        <v>33</v>
      </c>
      <c r="J42" s="3">
        <v>128</v>
      </c>
      <c r="K42" s="3">
        <v>199</v>
      </c>
      <c r="L42" s="3">
        <v>176</v>
      </c>
      <c r="M42" s="30">
        <f t="shared" si="0"/>
        <v>503</v>
      </c>
    </row>
    <row r="43" spans="8:16" x14ac:dyDescent="1.35">
      <c r="H43" s="41"/>
      <c r="I43" s="14" t="s">
        <v>48</v>
      </c>
      <c r="J43" s="3">
        <v>85</v>
      </c>
      <c r="K43" s="3">
        <v>175</v>
      </c>
      <c r="L43" s="3">
        <v>140</v>
      </c>
      <c r="M43" s="31">
        <f t="shared" si="0"/>
        <v>400</v>
      </c>
      <c r="N43" s="5"/>
    </row>
    <row r="44" spans="8:16" x14ac:dyDescent="1.35">
      <c r="H44" s="61" t="s">
        <v>6</v>
      </c>
      <c r="I44" s="62"/>
      <c r="J44" s="9">
        <f>SUM(J15:J43)</f>
        <v>8427</v>
      </c>
      <c r="K44" s="10">
        <f>SUM(K15:K43)</f>
        <v>12102</v>
      </c>
      <c r="L44" s="10">
        <f>SUM(L15:L43)</f>
        <v>10406</v>
      </c>
      <c r="M44" s="15">
        <f>+J44+K44+L44</f>
        <v>30935</v>
      </c>
      <c r="P44" s="5"/>
    </row>
    <row r="45" spans="8:16" x14ac:dyDescent="1.35">
      <c r="H45" s="61" t="s">
        <v>4</v>
      </c>
      <c r="I45" s="63"/>
      <c r="J45" s="9">
        <v>498</v>
      </c>
      <c r="K45" s="10">
        <v>753</v>
      </c>
      <c r="L45" s="10">
        <v>545</v>
      </c>
      <c r="M45" s="16">
        <f>+J45+K45+L45</f>
        <v>1796</v>
      </c>
      <c r="O45" s="5"/>
    </row>
    <row r="46" spans="8:16" x14ac:dyDescent="1.35">
      <c r="H46" s="57" t="s">
        <v>5</v>
      </c>
      <c r="I46" s="58"/>
      <c r="J46" s="9">
        <v>836</v>
      </c>
      <c r="K46" s="10">
        <v>1005</v>
      </c>
      <c r="L46" s="10">
        <v>1050</v>
      </c>
      <c r="M46" s="16">
        <f>+J46+K46+L46</f>
        <v>2891</v>
      </c>
    </row>
    <row r="47" spans="8:16" ht="93" thickBot="1" x14ac:dyDescent="1.4">
      <c r="H47" s="59" t="s">
        <v>9</v>
      </c>
      <c r="I47" s="60"/>
      <c r="J47" s="11">
        <f>SUM(J44:J46)</f>
        <v>9761</v>
      </c>
      <c r="K47" s="12">
        <f t="shared" ref="K47" si="1">SUM(K44:K46)</f>
        <v>13860</v>
      </c>
      <c r="L47" s="12">
        <f>SUM(L44:L46)</f>
        <v>12001</v>
      </c>
      <c r="M47" s="17">
        <f>+J47+K47+L47</f>
        <v>35622</v>
      </c>
    </row>
    <row r="48" spans="8:16" ht="113.25" customHeight="1" thickBot="1" x14ac:dyDescent="1.4">
      <c r="H48" s="2"/>
      <c r="I48" s="2"/>
      <c r="J48" s="2"/>
      <c r="K48" s="3"/>
      <c r="L48" s="3"/>
      <c r="M48" s="2"/>
    </row>
    <row r="49" spans="8:13" x14ac:dyDescent="1.35">
      <c r="H49" s="42" t="s">
        <v>10</v>
      </c>
      <c r="I49" s="43"/>
      <c r="J49" s="50" t="s">
        <v>54</v>
      </c>
      <c r="K49" s="51"/>
      <c r="L49" s="51"/>
      <c r="M49" s="52" t="s">
        <v>41</v>
      </c>
    </row>
    <row r="50" spans="8:13" x14ac:dyDescent="1.35">
      <c r="H50" s="44"/>
      <c r="I50" s="45"/>
      <c r="J50" s="20" t="s">
        <v>51</v>
      </c>
      <c r="K50" s="18" t="s">
        <v>52</v>
      </c>
      <c r="L50" s="18" t="s">
        <v>53</v>
      </c>
      <c r="M50" s="53"/>
    </row>
    <row r="51" spans="8:13" ht="93.6" customHeight="1" x14ac:dyDescent="1.35">
      <c r="H51" s="46" t="s">
        <v>39</v>
      </c>
      <c r="I51" s="47"/>
      <c r="J51" s="21">
        <v>23009</v>
      </c>
      <c r="K51" s="22">
        <v>32289</v>
      </c>
      <c r="L51" s="19">
        <v>26188</v>
      </c>
      <c r="M51" s="33">
        <f t="shared" ref="M51:M55" si="2">SUM(J51:L51)</f>
        <v>81486</v>
      </c>
    </row>
    <row r="52" spans="8:13" x14ac:dyDescent="1.35">
      <c r="H52" s="37" t="s">
        <v>38</v>
      </c>
      <c r="I52" s="38"/>
      <c r="J52" s="13">
        <v>5018</v>
      </c>
      <c r="K52" s="23">
        <v>6735</v>
      </c>
      <c r="L52" s="34">
        <v>5759</v>
      </c>
      <c r="M52" s="32">
        <f t="shared" si="2"/>
        <v>17512</v>
      </c>
    </row>
    <row r="53" spans="8:13" ht="91.15" customHeight="1" x14ac:dyDescent="1.35">
      <c r="H53" s="37" t="s">
        <v>37</v>
      </c>
      <c r="I53" s="38"/>
      <c r="J53" s="13">
        <v>621</v>
      </c>
      <c r="K53" s="23">
        <v>550</v>
      </c>
      <c r="L53" s="34">
        <v>625</v>
      </c>
      <c r="M53" s="32">
        <f t="shared" si="2"/>
        <v>1796</v>
      </c>
    </row>
    <row r="54" spans="8:13" ht="91.15" customHeight="1" x14ac:dyDescent="1.35">
      <c r="H54" s="37" t="s">
        <v>40</v>
      </c>
      <c r="I54" s="38"/>
      <c r="J54" s="13">
        <v>342</v>
      </c>
      <c r="K54" s="23">
        <v>527</v>
      </c>
      <c r="L54" s="34">
        <v>456</v>
      </c>
      <c r="M54" s="32">
        <f t="shared" si="2"/>
        <v>1325</v>
      </c>
    </row>
    <row r="55" spans="8:13" ht="91.15" customHeight="1" x14ac:dyDescent="1.35">
      <c r="H55" s="37" t="s">
        <v>42</v>
      </c>
      <c r="I55" s="38"/>
      <c r="J55" s="3">
        <v>40</v>
      </c>
      <c r="K55" s="23">
        <v>66</v>
      </c>
      <c r="L55" s="35">
        <v>55</v>
      </c>
      <c r="M55" s="32">
        <f t="shared" si="2"/>
        <v>161</v>
      </c>
    </row>
    <row r="56" spans="8:13" ht="93" thickBot="1" x14ac:dyDescent="1.4">
      <c r="H56" s="65" t="s">
        <v>7</v>
      </c>
      <c r="I56" s="66"/>
      <c r="J56" s="6">
        <f>SUM(J51:J55)</f>
        <v>29030</v>
      </c>
      <c r="K56" s="7">
        <f>SUM(K51:K55)</f>
        <v>40167</v>
      </c>
      <c r="L56" s="8">
        <f>SUM(L51:L55)</f>
        <v>33083</v>
      </c>
      <c r="M56" s="28">
        <f>SUM(J56:L56)</f>
        <v>102280</v>
      </c>
    </row>
    <row r="57" spans="8:13" x14ac:dyDescent="1.35">
      <c r="I57" s="26"/>
    </row>
    <row r="58" spans="8:13" x14ac:dyDescent="1.35">
      <c r="I58" s="27"/>
      <c r="J58" s="27"/>
      <c r="K58" s="27"/>
      <c r="L58" s="27"/>
      <c r="M58" s="27"/>
    </row>
    <row r="59" spans="8:13" x14ac:dyDescent="1.35">
      <c r="I59" s="27"/>
      <c r="J59" s="48"/>
      <c r="K59" s="48"/>
      <c r="L59" s="48"/>
      <c r="M59" s="48"/>
    </row>
    <row r="60" spans="8:13" x14ac:dyDescent="1.35">
      <c r="I60" s="2" t="s">
        <v>43</v>
      </c>
      <c r="L60" s="2" t="s">
        <v>44</v>
      </c>
    </row>
    <row r="61" spans="8:13" x14ac:dyDescent="1.35">
      <c r="I61" s="2" t="s">
        <v>45</v>
      </c>
      <c r="L61" s="2" t="s">
        <v>46</v>
      </c>
    </row>
  </sheetData>
  <sortState xmlns:xlrd2="http://schemas.microsoft.com/office/spreadsheetml/2017/richdata2" ref="I15:L42">
    <sortCondition ref="I15:I42"/>
  </sortState>
  <mergeCells count="23">
    <mergeCell ref="J59:M59"/>
    <mergeCell ref="H7:M7"/>
    <mergeCell ref="H5:M6"/>
    <mergeCell ref="J49:L49"/>
    <mergeCell ref="M49:M50"/>
    <mergeCell ref="M13:M14"/>
    <mergeCell ref="H13:I14"/>
    <mergeCell ref="H46:I46"/>
    <mergeCell ref="H47:I47"/>
    <mergeCell ref="H44:I44"/>
    <mergeCell ref="H45:I45"/>
    <mergeCell ref="H8:M9"/>
    <mergeCell ref="H10:M10"/>
    <mergeCell ref="H11:M11"/>
    <mergeCell ref="H56:I56"/>
    <mergeCell ref="J13:L13"/>
    <mergeCell ref="H55:I55"/>
    <mergeCell ref="H15:H43"/>
    <mergeCell ref="H49:I50"/>
    <mergeCell ref="H53:I53"/>
    <mergeCell ref="H51:I51"/>
    <mergeCell ref="H52:I52"/>
    <mergeCell ref="H54:I54"/>
  </mergeCells>
  <pageMargins left="0.70866141732283472" right="0.70866141732283472" top="0.74803149606299213" bottom="0.74803149606299213" header="0.31496062992125984" footer="0.31496062992125984"/>
  <pageSetup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F020-EDEB-4BA1-BCB2-9E034C1F8B7C}">
  <dimension ref="A1"/>
  <sheetViews>
    <sheetView workbookViewId="0"/>
  </sheetViews>
  <sheetFormatPr baseColWidth="10" defaultRowHeight="15" x14ac:dyDescent="0.25"/>
  <sheetData>
    <row r="1" spans="1:1" x14ac:dyDescent="0.25">
      <c r="A1" s="3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Lany Vasquez</dc:creator>
  <cp:lastModifiedBy>Tatiana Victoria</cp:lastModifiedBy>
  <cp:lastPrinted>2021-03-30T17:00:49Z</cp:lastPrinted>
  <dcterms:created xsi:type="dcterms:W3CDTF">2018-05-23T16:41:32Z</dcterms:created>
  <dcterms:modified xsi:type="dcterms:W3CDTF">2026-04-15T14:31:45Z</dcterms:modified>
</cp:coreProperties>
</file>