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tvictoria\Desktop\"/>
    </mc:Choice>
  </mc:AlternateContent>
  <xr:revisionPtr revIDLastSave="0" documentId="8_{F5545533-C9E7-494B-AC27-A88AA0D89EE9}" xr6:coauthVersionLast="47" xr6:coauthVersionMax="47" xr10:uidLastSave="{00000000-0000-0000-0000-000000000000}"/>
  <bookViews>
    <workbookView xWindow="-120" yWindow="-120" windowWidth="24240" windowHeight="13140" xr2:uid="{4338FEAE-DB8E-4C02-BE6D-DDC1311F061E}"/>
  </bookViews>
  <sheets>
    <sheet name="Hoja1" sheetId="1" r:id="rId1"/>
  </sheets>
  <externalReferences>
    <externalReference r:id="rId2"/>
  </externalReferences>
  <definedNames>
    <definedName name="_xlnm.Print_Area" localSheetId="0">Hoja1!$A$1:$J$47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4" i="1" l="1"/>
  <c r="B43" i="1"/>
  <c r="B42" i="1"/>
  <c r="I29" i="1" l="1"/>
  <c r="J29" i="1"/>
  <c r="I25" i="1" l="1"/>
  <c r="C16" i="1"/>
  <c r="C15" i="1"/>
  <c r="C14" i="1"/>
</calcChain>
</file>

<file path=xl/sharedStrings.xml><?xml version="1.0" encoding="utf-8"?>
<sst xmlns="http://schemas.openxmlformats.org/spreadsheetml/2006/main" count="76" uniqueCount="75">
  <si>
    <t>Código</t>
  </si>
  <si>
    <t>Documento Relacionado</t>
  </si>
  <si>
    <t>Fecha Versión</t>
  </si>
  <si>
    <t>Versión</t>
  </si>
  <si>
    <t>DEC-FOR013</t>
  </si>
  <si>
    <t>I.I - Completar los datos requeridos sobre la institución</t>
  </si>
  <si>
    <t>Capítulo</t>
  </si>
  <si>
    <t>Misión</t>
  </si>
  <si>
    <t>Visión</t>
  </si>
  <si>
    <t>II. Contribución a la Estrategia Nacional de Desarrollo</t>
  </si>
  <si>
    <t>Eje estratégico:</t>
  </si>
  <si>
    <t>Objetivo general:</t>
  </si>
  <si>
    <t>Objetivo(s) específico(s):</t>
  </si>
  <si>
    <t>III. Información del Programa</t>
  </si>
  <si>
    <t>Nombre:</t>
  </si>
  <si>
    <t>Descripción:</t>
  </si>
  <si>
    <r>
      <t>Beneficiarios:</t>
    </r>
    <r>
      <rPr>
        <sz val="12"/>
        <color rgb="FF000000"/>
        <rFont val="Century Gothic"/>
        <family val="2"/>
      </rPr>
      <t xml:space="preserve"> </t>
    </r>
  </si>
  <si>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</si>
  <si>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</si>
  <si>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</si>
  <si>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</si>
  <si>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</si>
  <si>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</si>
  <si>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</si>
  <si>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Avance</t>
  </si>
  <si>
    <t>Producto</t>
  </si>
  <si>
    <t>Indicador</t>
  </si>
  <si>
    <t>V. Análisis de los Logros y Desviaciones</t>
  </si>
  <si>
    <t>V.I - Información de Logros y Desviaciones por Producto</t>
  </si>
  <si>
    <t xml:space="preserve">Producto: </t>
  </si>
  <si>
    <t xml:space="preserve">Descripción del producto: </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</si>
  <si>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</si>
  <si>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</si>
  <si>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</si>
  <si>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</si>
  <si>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t>Subcapítulo</t>
  </si>
  <si>
    <t>Unidad Ejecutora</t>
  </si>
  <si>
    <t>Resultado Asociado:</t>
  </si>
  <si>
    <t>Física
(A)</t>
  </si>
  <si>
    <t>Financiera
(B)</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</si>
  <si>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</si>
  <si>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Física
(C)</t>
  </si>
  <si>
    <t>Financiera
(D)</t>
  </si>
  <si>
    <t>Física 
(E)</t>
  </si>
  <si>
    <t>Financiera 
 (F)</t>
  </si>
  <si>
    <t>Física 
(%)
 G=E/C</t>
  </si>
  <si>
    <t>Financiero 
(%) 
H=F/D</t>
  </si>
  <si>
    <t xml:space="preserve"> Presupuesto Anual</t>
  </si>
  <si>
    <t>5180- DIRECCIÓN CENTRAL DEL SERVICIO NACIONAL DE SALUD</t>
  </si>
  <si>
    <t>01-DIRECCIÓN CENTRAL DEL SERVICIO NACIONAL DE SALUD</t>
  </si>
  <si>
    <t>0008- HOSPITAL PEDIATRICO DR. HUGO MENDOZA, CUIDAD DE LA SALUD</t>
  </si>
  <si>
    <t>Somos un centro público especializado, del modelo de autogestión, que brinda servicios de salud de pediatría con trato cálido y oportuno.</t>
  </si>
  <si>
    <t>Ser reconocido en el 2024 como un hospital pediátrico modelo, en cuanto a la humanización y la investigación científica.</t>
  </si>
  <si>
    <t>2.2.1</t>
  </si>
  <si>
    <t>13-Provisión de servicios de salud en establecimientos auto gestionados</t>
  </si>
  <si>
    <t>Garantizar la eficiente y adecuada provisión de prestaciones complementarias de servicios de salud, tanto a nivel de atención de urgencias, hospitalización y en la atención programada, así como intervención compleja o muy especializada (generalmente referidas a hospitales regionales y nacionales, hospitales especializados y de referencia, institutos y centros diagnósticos especializados).</t>
  </si>
  <si>
    <t xml:space="preserve"> Población general que demande servicios de salud en la Red pública.</t>
  </si>
  <si>
    <t>Garantizar el derecho de la población al acceso a un modelo de atención integral, con calidad y calidez, que privilegie la promoción de la salud y la prevención de la enfermedad, mediante la consolidación del Sistema Nacional de Salud</t>
  </si>
  <si>
    <t>6312-Personas acceden a servicios de salud especializados del Hospital Pediátrico Dr. Hugo Mendoza</t>
  </si>
  <si>
    <t>Número de atenciones por tipo de servicio</t>
  </si>
  <si>
    <t>Plantea la atención en el nivel especializado, ofertando los servicios de consulta, emergencias, hospitalización y diagnósticos que garantice la pronta recuperación y satisfacción del ciudadano que utilizan los servicios del Hospital Pediátrico D. Hugo Mendoza.</t>
  </si>
  <si>
    <t>I -Información Institucional</t>
  </si>
  <si>
    <t xml:space="preserve">  </t>
  </si>
  <si>
    <t>Lic. José Miguel Rodríguez</t>
  </si>
  <si>
    <t>Subdirector Adm. y Financiero</t>
  </si>
  <si>
    <t>Presupuesto Aprobado:</t>
  </si>
  <si>
    <t>Presupuesto Modificado:</t>
  </si>
  <si>
    <t>Total del devengado:</t>
  </si>
  <si>
    <t xml:space="preserve"> </t>
  </si>
  <si>
    <t>Hemos logrado la ejecucion del presupuesto en un 88.58%, tratando temas de abastecimiento y remuneraciones sin dejar fuera las obligaciones con los proveedores, ni las necesidades de nuestro publico consumidor del servicio que ofrecemos. La parte no ejecutada del presupuesto de este centro es solo de fuente de recursos propios.</t>
  </si>
  <si>
    <t>Informe de Evaluación Semestral de las Metas Físicas-Financieras                                                                                             (2do Semestre 2023)</t>
  </si>
  <si>
    <t>Programación Semestral</t>
  </si>
  <si>
    <t>Ejecución Semestral</t>
  </si>
  <si>
    <t>En la meta financiera se programaron RD$ 388,208,417.00, destinados al gasto en cargas fijas y adquisición de insumos y servicios. Se ejecutaron RD$446,336,463.00, generando una ejecución del 114,97%.</t>
  </si>
  <si>
    <t xml:space="preserve">Se programó realizar 205,245 atenciones para el segundo semestre del año 2023, se logró ejecutar 335,155 atenciones, lo que representó más del 163.30% de la meta programada.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</si>
</sst>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_(* \(#,##0.00\);_(* &quot;-&quot;??_);_(@_)"/>
    <numFmt numFmtId="164" formatCode="&quot;$&quot;#,##0.00;[Red]\-&quot;$&quot;#,##0.00"/>
    <numFmt numFmtId="165" formatCode="dd/mm/yyyy;@"/>
    <numFmt numFmtId="166" formatCode="[$-10409]#,##0;\-#,##0"/>
    <numFmt numFmtId="167" formatCode="[$-10409]#,##0.00;\-#,##0.00"/>
    <numFmt numFmtId="168" formatCode="[$-10409]0.00%"/>
  </numFmts>
  <fonts count="24" x14ac:knownFonts="1">
    <font>
      <sz val="11"/>
      <color theme="1"/>
      <name val="Calibri"/>
      <family val="2"/>
      <scheme val="minor"/>
    </font>
    <font>
      <sz val="11"/>
      <color theme="1"/>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sz val="10"/>
      <color theme="1"/>
      <name val="Calibri"/>
      <family val="2"/>
      <scheme val="minor"/>
    </font>
    <font>
      <sz val="11"/>
      <name val="Calibri"/>
      <family val="2"/>
    </font>
    <font>
      <sz val="8"/>
      <color theme="1"/>
      <name val="Calibri"/>
      <family val="2"/>
      <scheme val="minor"/>
    </font>
    <font>
      <sz val="12"/>
      <color rgb="FF000000"/>
      <name val="Century Gothic"/>
      <family val="2"/>
    </font>
    <font>
      <b/>
      <sz val="11"/>
      <name val="Calibri"/>
      <family val="2"/>
    </font>
    <font>
      <b/>
      <sz val="11"/>
      <color rgb="FF000000"/>
      <name val="Calibri"/>
      <family val="2"/>
    </font>
    <font>
      <b/>
      <sz val="10"/>
      <color rgb="FF000000"/>
      <name val="Calibri"/>
      <family val="2"/>
    </font>
    <font>
      <sz val="9"/>
      <name val="Calibri"/>
      <family val="2"/>
    </font>
    <font>
      <b/>
      <sz val="11"/>
      <color theme="0"/>
      <name val="Century Gothic"/>
      <family val="2"/>
    </font>
    <font>
      <sz val="10"/>
      <name val="Calibri"/>
      <family val="2"/>
    </font>
    <font>
      <b/>
      <sz val="10"/>
      <name val="Calibri"/>
      <family val="2"/>
    </font>
    <font>
      <i/>
      <sz val="10"/>
      <color theme="1"/>
      <name val="Calibri"/>
      <family val="2"/>
      <scheme val="minor"/>
    </font>
    <font>
      <i/>
      <sz val="11"/>
      <color theme="1"/>
      <name val="Calibri"/>
      <family val="2"/>
      <scheme val="minor"/>
    </font>
    <font>
      <sz val="8"/>
      <name val="Calibri"/>
      <family val="2"/>
      <scheme val="minor"/>
    </font>
  </fonts>
  <fills count="10">
    <fill>
      <patternFill patternType="none"/>
    </fill>
    <fill>
      <patternFill patternType="gray125"/>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
      <patternFill patternType="solid">
        <fgColor theme="0"/>
        <bgColor indexed="64"/>
      </patternFill>
    </fill>
  </fills>
  <borders count="37">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0" tint="-0.34998626667073579"/>
      </top>
      <bottom style="thin">
        <color theme="0" tint="-0.34998626667073579"/>
      </bottom>
      <diagonal/>
    </border>
    <border>
      <left/>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85">
    <xf numFmtId="0" fontId="0" fillId="0" borderId="0" xfId="0"/>
    <xf numFmtId="0" fontId="0" fillId="0" borderId="0" xfId="0" applyProtection="1">
      <protection locked="0"/>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9" fillId="0" borderId="17" xfId="0" applyFont="1" applyBorder="1" applyAlignment="1">
      <alignment vertical="center"/>
    </xf>
    <xf numFmtId="0" fontId="0" fillId="0" borderId="17" xfId="0" applyBorder="1"/>
    <xf numFmtId="0" fontId="11" fillId="0" borderId="0" xfId="0" applyFont="1" applyProtection="1">
      <protection locked="0"/>
    </xf>
    <xf numFmtId="0" fontId="10" fillId="6" borderId="19" xfId="0" applyFont="1" applyFill="1" applyBorder="1" applyAlignment="1">
      <alignment horizontal="center" vertical="center"/>
    </xf>
    <xf numFmtId="0" fontId="9" fillId="0" borderId="17" xfId="0" applyFont="1" applyBorder="1" applyAlignment="1">
      <alignment vertical="center" wrapText="1"/>
    </xf>
    <xf numFmtId="0" fontId="16" fillId="8" borderId="29" xfId="0" applyFont="1" applyFill="1" applyBorder="1" applyAlignment="1">
      <alignment horizontal="center" vertical="center" wrapText="1" readingOrder="1"/>
    </xf>
    <xf numFmtId="0" fontId="16" fillId="8" borderId="30" xfId="0" applyFont="1" applyFill="1" applyBorder="1" applyAlignment="1">
      <alignment horizontal="center" vertical="center" wrapText="1" readingOrder="1"/>
    </xf>
    <xf numFmtId="0" fontId="16" fillId="8" borderId="31" xfId="0" applyFont="1" applyFill="1" applyBorder="1" applyAlignment="1">
      <alignment horizontal="center" vertical="center" wrapText="1" readingOrder="1"/>
    </xf>
    <xf numFmtId="0" fontId="17" fillId="0" borderId="24" xfId="0" applyFont="1" applyBorder="1" applyAlignment="1" applyProtection="1">
      <alignment vertical="top" wrapText="1"/>
      <protection locked="0"/>
    </xf>
    <xf numFmtId="166" fontId="17" fillId="0" borderId="27" xfId="0" applyNumberFormat="1" applyFont="1" applyBorder="1" applyAlignment="1" applyProtection="1">
      <alignment horizontal="center" vertical="center" wrapText="1" readingOrder="1"/>
      <protection locked="0"/>
    </xf>
    <xf numFmtId="167" fontId="17" fillId="0" borderId="27" xfId="0" applyNumberFormat="1" applyFont="1" applyBorder="1" applyAlignment="1" applyProtection="1">
      <alignment horizontal="center" vertical="center" wrapText="1" readingOrder="1"/>
      <protection locked="0"/>
    </xf>
    <xf numFmtId="10" fontId="17" fillId="7" borderId="27" xfId="2" applyNumberFormat="1" applyFont="1" applyFill="1" applyBorder="1" applyAlignment="1" applyProtection="1">
      <alignment horizontal="center" vertical="center" wrapText="1" readingOrder="1"/>
      <protection locked="0"/>
    </xf>
    <xf numFmtId="168" fontId="17" fillId="7" borderId="25" xfId="0" applyNumberFormat="1" applyFont="1" applyFill="1" applyBorder="1" applyAlignment="1" applyProtection="1">
      <alignment horizontal="center" vertical="center" wrapText="1" readingOrder="1"/>
      <protection locked="0"/>
    </xf>
    <xf numFmtId="0" fontId="9" fillId="0" borderId="17" xfId="0" applyFont="1" applyBorder="1" applyAlignment="1" applyProtection="1">
      <alignment vertical="center" wrapText="1"/>
      <protection locked="0"/>
    </xf>
    <xf numFmtId="0" fontId="3" fillId="9" borderId="1" xfId="0" applyFont="1" applyFill="1" applyBorder="1" applyAlignment="1">
      <alignment vertical="top" wrapText="1"/>
    </xf>
    <xf numFmtId="0" fontId="3" fillId="9" borderId="5" xfId="0" applyFont="1" applyFill="1" applyBorder="1" applyAlignment="1">
      <alignment vertical="top" wrapText="1"/>
    </xf>
    <xf numFmtId="0" fontId="3" fillId="9" borderId="9" xfId="0" applyFont="1" applyFill="1" applyBorder="1" applyAlignment="1">
      <alignment vertical="top" wrapText="1"/>
    </xf>
    <xf numFmtId="0" fontId="2" fillId="0" borderId="17" xfId="0" applyFont="1" applyBorder="1"/>
    <xf numFmtId="0" fontId="10" fillId="6" borderId="19" xfId="0" applyFont="1" applyFill="1" applyBorder="1" applyAlignment="1">
      <alignment horizontal="center" vertical="center" wrapText="1"/>
    </xf>
    <xf numFmtId="165" fontId="6" fillId="0" borderId="12"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17" fillId="0" borderId="27" xfId="0" applyFont="1" applyBorder="1" applyAlignment="1" applyProtection="1">
      <alignment vertical="center" wrapText="1"/>
      <protection locked="0"/>
    </xf>
    <xf numFmtId="0" fontId="11" fillId="0" borderId="22" xfId="0" applyFont="1" applyBorder="1" applyProtection="1">
      <protection locked="0"/>
    </xf>
    <xf numFmtId="39" fontId="11" fillId="0" borderId="22" xfId="0" applyNumberFormat="1" applyFont="1" applyBorder="1" applyProtection="1">
      <protection locked="0"/>
    </xf>
    <xf numFmtId="164" fontId="11" fillId="0" borderId="22" xfId="0" applyNumberFormat="1" applyFont="1" applyBorder="1" applyProtection="1">
      <protection locked="0"/>
    </xf>
    <xf numFmtId="0" fontId="14" fillId="0" borderId="36" xfId="0" applyFont="1" applyBorder="1" applyAlignment="1" applyProtection="1">
      <alignment horizontal="center"/>
      <protection locked="0"/>
    </xf>
    <xf numFmtId="0" fontId="11" fillId="0" borderId="0" xfId="0" applyFont="1" applyAlignment="1" applyProtection="1">
      <alignment horizontal="center"/>
      <protection locked="0"/>
    </xf>
    <xf numFmtId="0" fontId="10" fillId="6" borderId="22" xfId="0" applyFont="1" applyFill="1" applyBorder="1" applyAlignment="1">
      <alignment horizontal="center" vertical="center" wrapText="1"/>
    </xf>
    <xf numFmtId="0" fontId="0" fillId="3" borderId="17" xfId="0" applyFill="1" applyBorder="1" applyAlignment="1">
      <alignment horizontal="center"/>
    </xf>
    <xf numFmtId="0" fontId="0" fillId="3" borderId="0" xfId="0" applyFill="1" applyAlignment="1">
      <alignment horizontal="center"/>
    </xf>
    <xf numFmtId="0" fontId="0" fillId="3" borderId="18" xfId="0" applyFill="1" applyBorder="1" applyAlignment="1">
      <alignment horizontal="center"/>
    </xf>
    <xf numFmtId="0" fontId="7" fillId="4" borderId="17" xfId="0" applyFont="1" applyFill="1" applyBorder="1" applyAlignment="1">
      <alignment horizontal="left" vertical="center"/>
    </xf>
    <xf numFmtId="0" fontId="7" fillId="4" borderId="0" xfId="0" applyFont="1" applyFill="1" applyAlignment="1">
      <alignment horizontal="left" vertical="center"/>
    </xf>
    <xf numFmtId="0" fontId="7" fillId="4" borderId="18" xfId="0" applyFont="1" applyFill="1" applyBorder="1" applyAlignment="1">
      <alignment horizontal="left" vertical="center"/>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0" fontId="12" fillId="6" borderId="22" xfId="0" applyFont="1" applyFill="1" applyBorder="1" applyAlignment="1">
      <alignment horizontal="center" vertical="center" wrapText="1"/>
    </xf>
    <xf numFmtId="0" fontId="22" fillId="0" borderId="0" xfId="0" applyFont="1" applyAlignment="1" applyProtection="1">
      <alignment horizontal="left" vertical="center" wrapText="1"/>
      <protection locked="0"/>
    </xf>
    <xf numFmtId="0" fontId="22" fillId="0" borderId="18" xfId="0" applyFont="1" applyBorder="1" applyAlignment="1" applyProtection="1">
      <alignment horizontal="left" vertical="center" wrapText="1"/>
      <protection locked="0"/>
    </xf>
    <xf numFmtId="39" fontId="11" fillId="0" borderId="25" xfId="1" applyNumberFormat="1" applyFont="1" applyFill="1" applyBorder="1" applyAlignment="1" applyProtection="1">
      <alignment horizontal="center" vertical="center" wrapText="1" readingOrder="1"/>
      <protection locked="0"/>
    </xf>
    <xf numFmtId="39" fontId="11" fillId="0" borderId="35" xfId="1" applyNumberFormat="1" applyFont="1" applyFill="1" applyBorder="1" applyAlignment="1" applyProtection="1">
      <alignment horizontal="center" vertical="center" wrapText="1" readingOrder="1"/>
      <protection locked="0"/>
    </xf>
    <xf numFmtId="39" fontId="11" fillId="0" borderId="24" xfId="1" applyNumberFormat="1" applyFont="1" applyFill="1" applyBorder="1" applyAlignment="1" applyProtection="1">
      <alignment horizontal="center" vertical="center" wrapText="1" readingOrder="1"/>
      <protection locked="0"/>
    </xf>
    <xf numFmtId="0" fontId="15" fillId="8" borderId="27" xfId="0" applyFont="1" applyFill="1" applyBorder="1" applyAlignment="1">
      <alignment horizontal="center" vertical="center" wrapText="1" readingOrder="1"/>
    </xf>
    <xf numFmtId="0" fontId="11" fillId="6" borderId="27" xfId="0" applyFont="1" applyFill="1" applyBorder="1" applyAlignment="1">
      <alignment vertical="top"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6"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49" fontId="21" fillId="0" borderId="19" xfId="0" quotePrefix="1" applyNumberFormat="1" applyFont="1" applyBorder="1" applyAlignment="1" applyProtection="1">
      <alignment horizontal="left" vertical="center" wrapText="1"/>
      <protection locked="0"/>
    </xf>
    <xf numFmtId="49" fontId="21" fillId="0" borderId="20" xfId="0" quotePrefix="1" applyNumberFormat="1" applyFont="1" applyBorder="1" applyAlignment="1" applyProtection="1">
      <alignment horizontal="left" vertical="center" wrapText="1"/>
      <protection locked="0"/>
    </xf>
    <xf numFmtId="49" fontId="21" fillId="0" borderId="21" xfId="0" quotePrefix="1" applyNumberFormat="1" applyFont="1" applyBorder="1" applyAlignment="1" applyProtection="1">
      <alignment horizontal="left" vertical="center" wrapText="1"/>
      <protection locked="0"/>
    </xf>
    <xf numFmtId="0" fontId="22" fillId="0" borderId="22" xfId="0" applyFont="1" applyBorder="1" applyAlignment="1" applyProtection="1">
      <alignment horizontal="left" vertical="center" wrapText="1"/>
      <protection locked="0"/>
    </xf>
    <xf numFmtId="0" fontId="14" fillId="6" borderId="23" xfId="0" applyFont="1" applyFill="1" applyBorder="1" applyAlignment="1">
      <alignment horizontal="center" vertical="center" wrapText="1" readingOrder="1"/>
    </xf>
    <xf numFmtId="0" fontId="14" fillId="6" borderId="24" xfId="0" applyFont="1" applyFill="1" applyBorder="1" applyAlignment="1">
      <alignment horizontal="center" vertical="center" wrapText="1" readingOrder="1"/>
    </xf>
    <xf numFmtId="0" fontId="14" fillId="6" borderId="25" xfId="0" applyFont="1" applyFill="1" applyBorder="1" applyAlignment="1">
      <alignment horizontal="center" vertical="center" wrapText="1" readingOrder="1"/>
    </xf>
    <xf numFmtId="0" fontId="14" fillId="6" borderId="26" xfId="0" applyFont="1" applyFill="1" applyBorder="1" applyAlignment="1">
      <alignment horizontal="center" vertical="center" wrapText="1" readingOrder="1"/>
    </xf>
    <xf numFmtId="0" fontId="14" fillId="6" borderId="35" xfId="0" applyFont="1" applyFill="1" applyBorder="1" applyAlignment="1">
      <alignment horizontal="center" vertical="center" wrapText="1" readingOrder="1"/>
    </xf>
    <xf numFmtId="0" fontId="19" fillId="0" borderId="0" xfId="0" applyFont="1" applyAlignment="1">
      <alignment horizontal="left" vertical="center" wrapText="1"/>
    </xf>
    <xf numFmtId="0" fontId="22" fillId="0" borderId="0" xfId="0" applyFont="1" applyAlignment="1" applyProtection="1">
      <alignment horizontal="center" vertical="center" wrapText="1"/>
      <protection locked="0"/>
    </xf>
    <xf numFmtId="0" fontId="22" fillId="0" borderId="18" xfId="0" applyFont="1" applyBorder="1" applyAlignment="1" applyProtection="1">
      <alignment horizontal="center" vertical="center" wrapText="1"/>
      <protection locked="0"/>
    </xf>
    <xf numFmtId="39" fontId="11" fillId="0" borderId="23" xfId="1" applyNumberFormat="1" applyFont="1" applyFill="1" applyBorder="1" applyAlignment="1" applyProtection="1">
      <alignment horizontal="center" vertical="center" wrapText="1" readingOrder="1"/>
      <protection locked="0"/>
    </xf>
    <xf numFmtId="10" fontId="11" fillId="7" borderId="25" xfId="2" applyNumberFormat="1" applyFont="1" applyFill="1" applyBorder="1" applyAlignment="1" applyProtection="1">
      <alignment horizontal="center" vertical="center" wrapText="1" readingOrder="1"/>
    </xf>
    <xf numFmtId="10" fontId="11" fillId="7" borderId="26" xfId="2" applyNumberFormat="1" applyFont="1" applyFill="1" applyBorder="1" applyAlignment="1" applyProtection="1">
      <alignment horizontal="center" vertical="center" wrapText="1" readingOrder="1"/>
    </xf>
    <xf numFmtId="0" fontId="11" fillId="6" borderId="28" xfId="0" applyFont="1" applyFill="1" applyBorder="1" applyAlignment="1">
      <alignment vertical="top" wrapText="1"/>
    </xf>
    <xf numFmtId="0" fontId="9" fillId="0" borderId="17" xfId="0" applyFont="1" applyBorder="1" applyAlignment="1" applyProtection="1">
      <alignment horizontal="left" vertical="center" wrapText="1"/>
      <protection locked="0"/>
    </xf>
    <xf numFmtId="0" fontId="8" fillId="5" borderId="17"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18" xfId="0" applyFont="1" applyFill="1" applyBorder="1" applyAlignment="1">
      <alignment horizontal="left" vertical="center" wrapText="1"/>
    </xf>
    <xf numFmtId="0" fontId="22" fillId="0" borderId="32" xfId="0" applyFont="1" applyBorder="1" applyAlignment="1" applyProtection="1">
      <alignment horizontal="left" vertical="center" wrapText="1"/>
      <protection locked="0"/>
    </xf>
    <xf numFmtId="0" fontId="22" fillId="0" borderId="33" xfId="0" applyFont="1" applyBorder="1" applyAlignment="1" applyProtection="1">
      <alignment horizontal="left" vertical="center" wrapText="1"/>
      <protection locked="0"/>
    </xf>
    <xf numFmtId="0" fontId="22" fillId="0" borderId="34" xfId="0" applyFont="1" applyBorder="1" applyAlignment="1" applyProtection="1">
      <alignment horizontal="left" vertical="center" wrapText="1"/>
      <protection locked="0"/>
    </xf>
  </cellXfs>
  <cellStyles count="3">
    <cellStyle name="Comma" xfId="1" builtinId="3"/>
    <cellStyle name="Normal" xfId="0" builtinId="0"/>
    <cellStyle name="Percent" xfId="2" builtinId="5"/>
  </cellStyles>
  <dxfs count="15">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outline="0">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outline="0">
        <left style="thin">
          <color theme="0" tint="-0.34998626667073579"/>
        </left>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family val="2"/>
        <scheme val="none"/>
      </font>
      <numFmt numFmtId="167" formatCode="[$-10409]#,##0.00;\-#,##0.00"/>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family val="2"/>
        <scheme val="none"/>
      </font>
      <numFmt numFmtId="166" formatCode="[$-10409]#,##0;\-#,##0"/>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2EBA2770-EEE0-46A7-BDE0-A04EAFE33DC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99061</xdr:colOff>
      <xdr:row>0</xdr:row>
      <xdr:rowOff>0</xdr:rowOff>
    </xdr:from>
    <xdr:ext cx="1322070" cy="781471"/>
    <xdr:pic>
      <xdr:nvPicPr>
        <xdr:cNvPr id="3" name="Imagen 2">
          <a:extLst>
            <a:ext uri="{FF2B5EF4-FFF2-40B4-BE49-F238E27FC236}">
              <a16:creationId xmlns:a16="http://schemas.microsoft.com/office/drawing/2014/main" id="{C98A8C8D-83DC-49CF-993B-AE19E4BF8865}"/>
            </a:ext>
          </a:extLst>
        </xdr:cNvPr>
        <xdr:cNvPicPr>
          <a:picLocks noChangeAspect="1"/>
        </xdr:cNvPicPr>
      </xdr:nvPicPr>
      <xdr:blipFill>
        <a:blip xmlns:r="http://schemas.openxmlformats.org/officeDocument/2006/relationships" r:embed="rId1"/>
        <a:stretch>
          <a:fillRect/>
        </a:stretch>
      </xdr:blipFill>
      <xdr:spPr>
        <a:xfrm>
          <a:off x="99061" y="0"/>
          <a:ext cx="1322070" cy="781471"/>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rio"/>
      <sheetName val="Historial de Cambios"/>
      <sheetName val="Validacion datos"/>
    </sheetNames>
    <sheetDataSet>
      <sheetData sheetId="0"/>
      <sheetData sheetId="1"/>
      <sheetData sheetId="2">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0C3A45-2ADF-4BAB-A7D0-0E093E4A82BD}" name="Tabla1" displayName="Tabla1" ref="A28:J29" totalsRowShown="0" headerRowDxfId="14" dataDxfId="12" headerRowBorderDxfId="13" tableBorderDxfId="11" totalsRowBorderDxfId="10">
  <tableColumns count="10">
    <tableColumn id="1" xr3:uid="{DC1B7B10-25DF-444B-B97E-464EC471DB5B}" name="Producto" dataDxfId="9"/>
    <tableColumn id="2" xr3:uid="{C61E64BC-B5A5-45F4-8F84-130CBA355D9D}" name="Indicador" dataDxfId="8"/>
    <tableColumn id="3" xr3:uid="{3AC7971E-A8AB-4C13-830D-AC13829EAC0E}" name="Física_x000a_(A)" dataDxfId="7"/>
    <tableColumn id="4" xr3:uid="{8DB7EDBB-DB79-4CBD-AD68-D153CE19B0A8}" name="Financiera_x000a_(B)" dataDxfId="6"/>
    <tableColumn id="9" xr3:uid="{AC3E8DE2-D537-4CBB-AD59-753602F58C3E}" name="Física_x000a_(C)" dataDxfId="5"/>
    <tableColumn id="10" xr3:uid="{25C7EA1D-EAE0-4DC9-9FB1-C0E265B640E6}" name="Financiera_x000a_(D)" dataDxfId="4"/>
    <tableColumn id="5" xr3:uid="{C2FDA61C-9281-4FCB-A3FE-246521A85EA0}" name="Física _x000a_(E)" dataDxfId="3"/>
    <tableColumn id="6" xr3:uid="{B07D8104-8103-4848-A228-6FBAE528EF68}" name="Financiera _x000a_ (F)" dataDxfId="2"/>
    <tableColumn id="7" xr3:uid="{F97ACE16-1124-4543-AD0A-CBAA1878A36A}" name="Física _x000a_(%)_x000a_ G=E/C" dataDxfId="1">
      <calculatedColumnFormula>+Tabla1[[#This Row],[Física 
(E)]]/Tabla1[[#This Row],[Física
(C)]]</calculatedColumnFormula>
    </tableColumn>
    <tableColumn id="8" xr3:uid="{CAB2F777-24BA-4EFC-82F9-153B93171D9B}"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4479C-993B-4588-8475-DCAAD29F6444}">
  <sheetPr>
    <pageSetUpPr fitToPage="1"/>
  </sheetPr>
  <dimension ref="A1:M44"/>
  <sheetViews>
    <sheetView tabSelected="1" zoomScaleNormal="100" workbookViewId="0">
      <selection activeCell="A31" sqref="A31:J31"/>
    </sheetView>
  </sheetViews>
  <sheetFormatPr defaultColWidth="11.42578125" defaultRowHeight="15" x14ac:dyDescent="0.25"/>
  <cols>
    <col min="1" max="1" width="23" style="6" customWidth="1"/>
    <col min="2" max="2" width="16.140625" style="6" customWidth="1"/>
    <col min="3" max="4" width="12.7109375" style="6" customWidth="1"/>
    <col min="5" max="5" width="14.140625" style="6" customWidth="1"/>
    <col min="6" max="10" width="12.7109375" style="6" customWidth="1"/>
    <col min="11" max="11" width="11.42578125" style="6"/>
  </cols>
  <sheetData>
    <row r="1" spans="1:11" ht="38.25" customHeight="1" thickBot="1" x14ac:dyDescent="0.3">
      <c r="A1" s="18"/>
      <c r="B1" s="49" t="s">
        <v>70</v>
      </c>
      <c r="C1" s="50"/>
      <c r="D1" s="50"/>
      <c r="E1" s="50"/>
      <c r="F1" s="50"/>
      <c r="G1" s="50"/>
      <c r="H1" s="50"/>
      <c r="I1" s="50"/>
      <c r="J1" s="51"/>
      <c r="K1" s="1"/>
    </row>
    <row r="2" spans="1:11" ht="21.75" thickBot="1" x14ac:dyDescent="0.3">
      <c r="A2" s="19"/>
      <c r="B2" s="52" t="s">
        <v>0</v>
      </c>
      <c r="C2" s="53"/>
      <c r="D2" s="52" t="s">
        <v>1</v>
      </c>
      <c r="E2" s="53"/>
      <c r="F2" s="53"/>
      <c r="G2" s="53"/>
      <c r="H2" s="54"/>
      <c r="I2" s="2" t="s">
        <v>2</v>
      </c>
      <c r="J2" s="3" t="s">
        <v>3</v>
      </c>
      <c r="K2" s="1"/>
    </row>
    <row r="3" spans="1:11" ht="21.75" thickBot="1" x14ac:dyDescent="0.3">
      <c r="A3" s="20"/>
      <c r="B3" s="55" t="s">
        <v>4</v>
      </c>
      <c r="C3" s="56"/>
      <c r="D3" s="55"/>
      <c r="E3" s="56"/>
      <c r="F3" s="56"/>
      <c r="G3" s="56"/>
      <c r="H3" s="57"/>
      <c r="I3" s="23"/>
      <c r="J3" s="24"/>
      <c r="K3" s="1"/>
    </row>
    <row r="4" spans="1:11" x14ac:dyDescent="0.25">
      <c r="A4" s="58"/>
      <c r="B4" s="59"/>
      <c r="C4" s="59"/>
      <c r="D4" s="60"/>
      <c r="E4" s="60"/>
      <c r="F4" s="60"/>
      <c r="G4" s="60"/>
      <c r="H4" s="60"/>
      <c r="I4" s="59"/>
      <c r="J4" s="61"/>
      <c r="K4" s="1"/>
    </row>
    <row r="5" spans="1:11" ht="3" customHeight="1" x14ac:dyDescent="0.25">
      <c r="A5" s="32"/>
      <c r="B5" s="33"/>
      <c r="C5" s="33"/>
      <c r="D5" s="33"/>
      <c r="E5" s="33"/>
      <c r="F5" s="33"/>
      <c r="G5" s="33"/>
      <c r="H5" s="33"/>
      <c r="I5" s="33"/>
      <c r="J5" s="34"/>
      <c r="K5" s="1"/>
    </row>
    <row r="6" spans="1:11" ht="15.75" x14ac:dyDescent="0.25">
      <c r="A6" s="35" t="s">
        <v>61</v>
      </c>
      <c r="B6" s="36"/>
      <c r="C6" s="36"/>
      <c r="D6" s="36"/>
      <c r="E6" s="36"/>
      <c r="F6" s="36"/>
      <c r="G6" s="36"/>
      <c r="H6" s="36"/>
      <c r="I6" s="36"/>
      <c r="J6" s="37"/>
      <c r="K6" s="1"/>
    </row>
    <row r="7" spans="1:11" ht="15.75" x14ac:dyDescent="0.25">
      <c r="A7" s="38" t="s">
        <v>5</v>
      </c>
      <c r="B7" s="39"/>
      <c r="C7" s="39"/>
      <c r="D7" s="39"/>
      <c r="E7" s="39"/>
      <c r="F7" s="39"/>
      <c r="G7" s="39"/>
      <c r="H7" s="39"/>
      <c r="I7" s="39"/>
      <c r="J7" s="40"/>
      <c r="K7" s="1"/>
    </row>
    <row r="8" spans="1:11" ht="15" customHeight="1" x14ac:dyDescent="0.25">
      <c r="A8" s="4" t="s">
        <v>6</v>
      </c>
      <c r="B8" s="62" t="s">
        <v>48</v>
      </c>
      <c r="C8" s="63"/>
      <c r="D8" s="63"/>
      <c r="E8" s="63"/>
      <c r="F8" s="63"/>
      <c r="G8" s="63"/>
      <c r="H8" s="63"/>
      <c r="I8" s="63"/>
      <c r="J8" s="64"/>
      <c r="K8" s="1"/>
    </row>
    <row r="9" spans="1:11" ht="15" customHeight="1" x14ac:dyDescent="0.25">
      <c r="A9" s="21" t="s">
        <v>35</v>
      </c>
      <c r="B9" s="62" t="s">
        <v>49</v>
      </c>
      <c r="C9" s="63"/>
      <c r="D9" s="63"/>
      <c r="E9" s="63"/>
      <c r="F9" s="63"/>
      <c r="G9" s="63"/>
      <c r="H9" s="63"/>
      <c r="I9" s="63"/>
      <c r="J9" s="64"/>
      <c r="K9" s="1"/>
    </row>
    <row r="10" spans="1:11" ht="15" customHeight="1" x14ac:dyDescent="0.25">
      <c r="A10" s="21" t="s">
        <v>36</v>
      </c>
      <c r="B10" s="62" t="s">
        <v>50</v>
      </c>
      <c r="C10" s="63"/>
      <c r="D10" s="63"/>
      <c r="E10" s="63"/>
      <c r="F10" s="63"/>
      <c r="G10" s="63"/>
      <c r="H10" s="63"/>
      <c r="I10" s="63"/>
      <c r="J10" s="64"/>
      <c r="K10" s="1"/>
    </row>
    <row r="11" spans="1:11" ht="31.5" customHeight="1" x14ac:dyDescent="0.25">
      <c r="A11" s="4" t="s">
        <v>7</v>
      </c>
      <c r="B11" s="65" t="s">
        <v>51</v>
      </c>
      <c r="C11" s="65"/>
      <c r="D11" s="65"/>
      <c r="E11" s="65"/>
      <c r="F11" s="65"/>
      <c r="G11" s="65"/>
      <c r="H11" s="65"/>
      <c r="I11" s="65"/>
      <c r="J11" s="65"/>
    </row>
    <row r="12" spans="1:11" ht="23.25" customHeight="1" x14ac:dyDescent="0.25">
      <c r="A12" s="4" t="s">
        <v>8</v>
      </c>
      <c r="B12" s="65" t="s">
        <v>52</v>
      </c>
      <c r="C12" s="65"/>
      <c r="D12" s="65"/>
      <c r="E12" s="65"/>
      <c r="F12" s="65"/>
      <c r="G12" s="65"/>
      <c r="H12" s="65"/>
      <c r="I12" s="65"/>
      <c r="J12" s="65"/>
    </row>
    <row r="13" spans="1:11" ht="15.75" x14ac:dyDescent="0.25">
      <c r="A13" s="35" t="s">
        <v>9</v>
      </c>
      <c r="B13" s="36"/>
      <c r="C13" s="36"/>
      <c r="D13" s="36"/>
      <c r="E13" s="36"/>
      <c r="F13" s="36"/>
      <c r="G13" s="36"/>
      <c r="H13" s="36"/>
      <c r="I13" s="36"/>
      <c r="J13" s="37"/>
    </row>
    <row r="14" spans="1:11" ht="16.5" customHeight="1" x14ac:dyDescent="0.25">
      <c r="A14" s="4" t="s">
        <v>10</v>
      </c>
      <c r="B14" s="22">
        <v>2</v>
      </c>
      <c r="C14" s="31" t="str">
        <f>IFERROR(VLOOKUP(B14,'[1]Validacion datos'!A2:B5,2,FALSE),"")</f>
        <v>DESARROLLO SOCIAL</v>
      </c>
      <c r="D14" s="31"/>
      <c r="E14" s="31"/>
      <c r="F14" s="31"/>
      <c r="G14" s="31"/>
      <c r="H14" s="31"/>
      <c r="I14" s="31"/>
      <c r="J14" s="31"/>
    </row>
    <row r="15" spans="1:11" ht="12" customHeight="1" x14ac:dyDescent="0.25">
      <c r="A15" s="4" t="s">
        <v>11</v>
      </c>
      <c r="B15" s="7">
        <v>2.2000000000000002</v>
      </c>
      <c r="C15" s="31" t="str">
        <f>IFERROR(VLOOKUP(B15,'[1]Validacion datos'!A8:B26,2,FALSE),"")</f>
        <v>Salud y seguridad social integral</v>
      </c>
      <c r="D15" s="31"/>
      <c r="E15" s="31"/>
      <c r="F15" s="31"/>
      <c r="G15" s="31"/>
      <c r="H15" s="31"/>
      <c r="I15" s="31"/>
      <c r="J15" s="31"/>
    </row>
    <row r="16" spans="1:11" ht="34.5" customHeight="1" x14ac:dyDescent="0.25">
      <c r="A16" s="4" t="s">
        <v>12</v>
      </c>
      <c r="B16" s="7" t="s">
        <v>53</v>
      </c>
      <c r="C16" s="41" t="str">
        <f>IFERROR(VLOOKUP(B16,'[1]Validacion datos'!D8:E64,2,FALSE),"")</f>
        <v>Garantizar el derecho de la población al acceso a un modelo de atención integral, con calidad y calidez, que privilegie la promoción de la salud y la prevención de la enfermedad, mediante la consolidación del Sistema Nacional de Salud</v>
      </c>
      <c r="D16" s="41"/>
      <c r="E16" s="41"/>
      <c r="F16" s="41"/>
      <c r="G16" s="41"/>
      <c r="H16" s="41"/>
      <c r="I16" s="41"/>
      <c r="J16" s="41"/>
    </row>
    <row r="17" spans="1:13" ht="15.75" x14ac:dyDescent="0.25">
      <c r="A17" s="35" t="s">
        <v>13</v>
      </c>
      <c r="B17" s="36"/>
      <c r="C17" s="36"/>
      <c r="D17" s="36"/>
      <c r="E17" s="36"/>
      <c r="F17" s="36"/>
      <c r="G17" s="36"/>
      <c r="H17" s="36"/>
      <c r="I17" s="36"/>
      <c r="J17" s="37"/>
    </row>
    <row r="18" spans="1:13" ht="29.25" customHeight="1" x14ac:dyDescent="0.25">
      <c r="A18" s="4" t="s">
        <v>14</v>
      </c>
      <c r="B18" s="42" t="s">
        <v>54</v>
      </c>
      <c r="C18" s="42"/>
      <c r="D18" s="42"/>
      <c r="E18" s="42"/>
      <c r="F18" s="42"/>
      <c r="G18" s="42"/>
      <c r="H18" s="42"/>
      <c r="I18" s="42"/>
      <c r="J18" s="43"/>
    </row>
    <row r="19" spans="1:13" ht="57.75" customHeight="1" x14ac:dyDescent="0.25">
      <c r="A19" s="8" t="s">
        <v>15</v>
      </c>
      <c r="B19" s="42" t="s">
        <v>55</v>
      </c>
      <c r="C19" s="42"/>
      <c r="D19" s="42"/>
      <c r="E19" s="42"/>
      <c r="F19" s="42"/>
      <c r="G19" s="42"/>
      <c r="H19" s="42"/>
      <c r="I19" s="42"/>
      <c r="J19" s="43"/>
    </row>
    <row r="20" spans="1:13" ht="21.75" customHeight="1" x14ac:dyDescent="0.25">
      <c r="A20" s="8" t="s">
        <v>16</v>
      </c>
      <c r="B20" s="42" t="s">
        <v>56</v>
      </c>
      <c r="C20" s="42"/>
      <c r="D20" s="42"/>
      <c r="E20" s="42"/>
      <c r="F20" s="42"/>
      <c r="G20" s="42"/>
      <c r="H20" s="42"/>
      <c r="I20" s="42"/>
      <c r="J20" s="43"/>
    </row>
    <row r="21" spans="1:13" ht="35.25" customHeight="1" x14ac:dyDescent="0.25">
      <c r="A21" s="8" t="s">
        <v>37</v>
      </c>
      <c r="B21" s="72" t="s">
        <v>57</v>
      </c>
      <c r="C21" s="72"/>
      <c r="D21" s="72"/>
      <c r="E21" s="72"/>
      <c r="F21" s="72"/>
      <c r="G21" s="72"/>
      <c r="H21" s="72"/>
      <c r="I21" s="72"/>
      <c r="J21" s="73"/>
      <c r="K21" s="1"/>
    </row>
    <row r="22" spans="1:13" ht="15.75" x14ac:dyDescent="0.25">
      <c r="A22" s="35" t="s">
        <v>17</v>
      </c>
      <c r="B22" s="36"/>
      <c r="C22" s="36"/>
      <c r="D22" s="36"/>
      <c r="E22" s="36"/>
      <c r="F22" s="36"/>
      <c r="G22" s="36"/>
      <c r="H22" s="36"/>
      <c r="I22" s="36"/>
      <c r="J22" s="37"/>
    </row>
    <row r="23" spans="1:13" ht="15.75" x14ac:dyDescent="0.25">
      <c r="A23" s="38" t="s">
        <v>18</v>
      </c>
      <c r="B23" s="39"/>
      <c r="C23" s="39"/>
      <c r="D23" s="39"/>
      <c r="E23" s="39"/>
      <c r="F23" s="39"/>
      <c r="G23" s="39"/>
      <c r="H23" s="39"/>
      <c r="I23" s="39"/>
      <c r="J23" s="40"/>
      <c r="K23" s="1"/>
    </row>
    <row r="24" spans="1:13" ht="15" customHeight="1" x14ac:dyDescent="0.25">
      <c r="A24" s="66" t="s">
        <v>19</v>
      </c>
      <c r="B24" s="67"/>
      <c r="C24" s="68" t="s">
        <v>20</v>
      </c>
      <c r="D24" s="70"/>
      <c r="E24" s="70"/>
      <c r="F24" s="70" t="s">
        <v>21</v>
      </c>
      <c r="G24" s="70"/>
      <c r="H24" s="67"/>
      <c r="I24" s="68" t="s">
        <v>22</v>
      </c>
      <c r="J24" s="69"/>
    </row>
    <row r="25" spans="1:13" x14ac:dyDescent="0.25">
      <c r="A25" s="74">
        <v>838542048</v>
      </c>
      <c r="B25" s="46"/>
      <c r="C25" s="44">
        <v>902993916.03999996</v>
      </c>
      <c r="D25" s="45"/>
      <c r="E25" s="46"/>
      <c r="F25" s="44">
        <v>799880576.17999995</v>
      </c>
      <c r="G25" s="45"/>
      <c r="H25" s="46"/>
      <c r="I25" s="75">
        <f>+F25/C25</f>
        <v>0.88580948550329719</v>
      </c>
      <c r="J25" s="76"/>
    </row>
    <row r="26" spans="1:13" ht="15.75" x14ac:dyDescent="0.25">
      <c r="A26" s="38" t="s">
        <v>23</v>
      </c>
      <c r="B26" s="39"/>
      <c r="C26" s="39"/>
      <c r="D26" s="39"/>
      <c r="E26" s="39"/>
      <c r="F26" s="39"/>
      <c r="G26" s="39"/>
      <c r="H26" s="39"/>
      <c r="I26" s="39"/>
      <c r="J26" s="40"/>
      <c r="K26" s="1"/>
    </row>
    <row r="27" spans="1:13" x14ac:dyDescent="0.25">
      <c r="A27" s="5"/>
      <c r="B27"/>
      <c r="C27" s="47" t="s">
        <v>47</v>
      </c>
      <c r="D27" s="48"/>
      <c r="E27" s="47" t="s">
        <v>71</v>
      </c>
      <c r="F27" s="48"/>
      <c r="G27" s="47" t="s">
        <v>72</v>
      </c>
      <c r="H27" s="47"/>
      <c r="I27" s="47" t="s">
        <v>24</v>
      </c>
      <c r="J27" s="77"/>
    </row>
    <row r="28" spans="1:13" ht="38.25" x14ac:dyDescent="0.25">
      <c r="A28" s="9" t="s">
        <v>25</v>
      </c>
      <c r="B28" s="10" t="s">
        <v>26</v>
      </c>
      <c r="C28" s="10" t="s">
        <v>38</v>
      </c>
      <c r="D28" s="10" t="s">
        <v>39</v>
      </c>
      <c r="E28" s="10" t="s">
        <v>41</v>
      </c>
      <c r="F28" s="10" t="s">
        <v>42</v>
      </c>
      <c r="G28" s="10" t="s">
        <v>43</v>
      </c>
      <c r="H28" s="10" t="s">
        <v>44</v>
      </c>
      <c r="I28" s="10" t="s">
        <v>45</v>
      </c>
      <c r="J28" s="11" t="s">
        <v>46</v>
      </c>
    </row>
    <row r="29" spans="1:13" ht="60" x14ac:dyDescent="0.25">
      <c r="A29" s="12" t="s">
        <v>58</v>
      </c>
      <c r="B29" s="25" t="s">
        <v>59</v>
      </c>
      <c r="C29" s="13">
        <v>422619</v>
      </c>
      <c r="D29" s="14">
        <v>838542048</v>
      </c>
      <c r="E29" s="13">
        <v>205245</v>
      </c>
      <c r="F29" s="14">
        <v>388208417</v>
      </c>
      <c r="G29" s="14">
        <v>335155</v>
      </c>
      <c r="H29" s="14">
        <v>446336463</v>
      </c>
      <c r="I29" s="15">
        <f>+Tabla1[[#This Row],[Física 
(E)]]/Tabla1[[#This Row],[Física
(C)]]</f>
        <v>1.6329508636020367</v>
      </c>
      <c r="J29" s="16">
        <f>+Tabla1[[#This Row],[Financiera 
 (F)]]/Tabla1[[#This Row],[Financiera
(D)]]</f>
        <v>1.1497341207828577</v>
      </c>
    </row>
    <row r="30" spans="1:13" ht="15.75" x14ac:dyDescent="0.25">
      <c r="A30" s="35" t="s">
        <v>27</v>
      </c>
      <c r="B30" s="36"/>
      <c r="C30" s="36"/>
      <c r="D30" s="36"/>
      <c r="E30" s="36"/>
      <c r="F30" s="36"/>
      <c r="G30" s="36"/>
      <c r="H30" s="36"/>
      <c r="I30" s="36"/>
      <c r="J30" s="37"/>
    </row>
    <row r="31" spans="1:13" ht="15.75" x14ac:dyDescent="0.25">
      <c r="A31" s="38" t="s">
        <v>28</v>
      </c>
      <c r="B31" s="39"/>
      <c r="C31" s="39"/>
      <c r="D31" s="39"/>
      <c r="E31" s="39"/>
      <c r="F31" s="39"/>
      <c r="G31" s="39"/>
      <c r="H31" s="39"/>
      <c r="I31" s="39"/>
      <c r="J31" s="40"/>
      <c r="K31" s="1"/>
      <c r="M31" t="s">
        <v>62</v>
      </c>
    </row>
    <row r="32" spans="1:13" ht="15" customHeight="1" x14ac:dyDescent="0.25">
      <c r="A32" s="17" t="s">
        <v>29</v>
      </c>
      <c r="B32" s="42" t="s">
        <v>58</v>
      </c>
      <c r="C32" s="42"/>
      <c r="D32" s="42"/>
      <c r="E32" s="42"/>
      <c r="F32" s="42"/>
      <c r="G32" s="42"/>
      <c r="H32" s="42"/>
      <c r="I32" s="42"/>
      <c r="J32" s="43"/>
    </row>
    <row r="33" spans="1:11" ht="30" customHeight="1" x14ac:dyDescent="0.25">
      <c r="A33" s="17" t="s">
        <v>30</v>
      </c>
      <c r="B33" s="42" t="s">
        <v>60</v>
      </c>
      <c r="C33" s="42"/>
      <c r="D33" s="42"/>
      <c r="E33" s="42"/>
      <c r="F33" s="42"/>
      <c r="G33" s="42"/>
      <c r="H33" s="42"/>
      <c r="I33" s="42"/>
      <c r="J33" s="43"/>
    </row>
    <row r="34" spans="1:11" ht="42" customHeight="1" x14ac:dyDescent="0.25">
      <c r="A34" s="78" t="s">
        <v>31</v>
      </c>
      <c r="B34" s="42" t="s">
        <v>73</v>
      </c>
      <c r="C34" s="42"/>
      <c r="D34" s="42"/>
      <c r="E34" s="42"/>
      <c r="F34" s="42"/>
      <c r="G34" s="42"/>
      <c r="H34" s="42"/>
      <c r="I34" s="42"/>
      <c r="J34" s="43"/>
    </row>
    <row r="35" spans="1:11" ht="42" customHeight="1" x14ac:dyDescent="0.25">
      <c r="A35" s="78"/>
      <c r="B35" s="42" t="s">
        <v>74</v>
      </c>
      <c r="C35" s="42"/>
      <c r="D35" s="42"/>
      <c r="E35" s="42"/>
      <c r="F35" s="42"/>
      <c r="G35" s="42"/>
      <c r="H35" s="42"/>
      <c r="I35" s="42"/>
      <c r="J35" s="43"/>
    </row>
    <row r="36" spans="1:11" ht="108.95" customHeight="1" x14ac:dyDescent="0.25">
      <c r="A36" s="17" t="s">
        <v>32</v>
      </c>
      <c r="B36" s="42" t="s">
        <v>69</v>
      </c>
      <c r="C36" s="42"/>
      <c r="D36" s="42"/>
      <c r="E36" s="42"/>
      <c r="F36" s="42"/>
      <c r="G36" s="42"/>
      <c r="H36" s="42"/>
      <c r="I36" s="42"/>
      <c r="J36" s="43"/>
    </row>
    <row r="37" spans="1:11" ht="15.75" x14ac:dyDescent="0.25">
      <c r="A37" s="35" t="s">
        <v>33</v>
      </c>
      <c r="B37" s="36"/>
      <c r="C37" s="36"/>
      <c r="D37" s="36"/>
      <c r="E37" s="36"/>
      <c r="F37" s="36"/>
      <c r="G37" s="36"/>
      <c r="H37" s="36"/>
      <c r="I37" s="36"/>
      <c r="J37" s="37"/>
    </row>
    <row r="38" spans="1:11" ht="15.75" x14ac:dyDescent="0.25">
      <c r="A38" s="79" t="s">
        <v>34</v>
      </c>
      <c r="B38" s="80"/>
      <c r="C38" s="80"/>
      <c r="D38" s="80"/>
      <c r="E38" s="80"/>
      <c r="F38" s="80"/>
      <c r="G38" s="80"/>
      <c r="H38" s="80"/>
      <c r="I38" s="80"/>
      <c r="J38" s="81"/>
      <c r="K38" s="1"/>
    </row>
    <row r="39" spans="1:11" ht="13.5" customHeight="1" x14ac:dyDescent="0.25">
      <c r="A39" s="82"/>
      <c r="B39" s="83"/>
      <c r="C39" s="83"/>
      <c r="D39" s="83"/>
      <c r="E39" s="83"/>
      <c r="F39" s="83"/>
      <c r="G39" s="83"/>
      <c r="H39" s="83"/>
      <c r="I39" s="83"/>
      <c r="J39" s="84"/>
    </row>
    <row r="40" spans="1:11" ht="27.75" customHeight="1" x14ac:dyDescent="0.25">
      <c r="A40" s="71" t="s">
        <v>40</v>
      </c>
      <c r="B40" s="71"/>
      <c r="C40" s="71"/>
      <c r="D40" s="71"/>
      <c r="E40" s="71"/>
      <c r="F40" s="71"/>
      <c r="G40" s="71"/>
      <c r="H40" s="71"/>
      <c r="I40" s="71"/>
      <c r="J40" s="71"/>
    </row>
    <row r="41" spans="1:11" ht="51" customHeight="1" x14ac:dyDescent="0.25"/>
    <row r="42" spans="1:11" x14ac:dyDescent="0.25">
      <c r="A42" s="26" t="s">
        <v>65</v>
      </c>
      <c r="B42" s="28">
        <f>+A25</f>
        <v>838542048</v>
      </c>
      <c r="E42" s="6" t="s">
        <v>68</v>
      </c>
    </row>
    <row r="43" spans="1:11" x14ac:dyDescent="0.25">
      <c r="A43" s="26" t="s">
        <v>66</v>
      </c>
      <c r="B43" s="27">
        <f>+C25</f>
        <v>902993916.03999996</v>
      </c>
      <c r="G43" s="29" t="s">
        <v>63</v>
      </c>
      <c r="H43" s="29"/>
      <c r="I43" s="29"/>
    </row>
    <row r="44" spans="1:11" x14ac:dyDescent="0.25">
      <c r="A44" s="26" t="s">
        <v>67</v>
      </c>
      <c r="B44" s="27">
        <f>+F25</f>
        <v>799880576.17999995</v>
      </c>
      <c r="G44" s="30" t="s">
        <v>64</v>
      </c>
      <c r="H44" s="30"/>
      <c r="I44" s="30"/>
    </row>
  </sheetData>
  <mergeCells count="52">
    <mergeCell ref="A34:A35"/>
    <mergeCell ref="B35:J35"/>
    <mergeCell ref="A37:J37"/>
    <mergeCell ref="A38:J38"/>
    <mergeCell ref="A39:J39"/>
    <mergeCell ref="A40:J40"/>
    <mergeCell ref="B9:J9"/>
    <mergeCell ref="B10:J10"/>
    <mergeCell ref="B21:J21"/>
    <mergeCell ref="A30:J30"/>
    <mergeCell ref="A31:J31"/>
    <mergeCell ref="B32:J32"/>
    <mergeCell ref="B33:J33"/>
    <mergeCell ref="B34:J34"/>
    <mergeCell ref="B36:J36"/>
    <mergeCell ref="A25:B25"/>
    <mergeCell ref="I25:J25"/>
    <mergeCell ref="A26:J26"/>
    <mergeCell ref="C27:D27"/>
    <mergeCell ref="G27:H27"/>
    <mergeCell ref="I27:J27"/>
    <mergeCell ref="A23:J23"/>
    <mergeCell ref="A24:B24"/>
    <mergeCell ref="I24:J24"/>
    <mergeCell ref="C24:E24"/>
    <mergeCell ref="F24:H24"/>
    <mergeCell ref="A4:J4"/>
    <mergeCell ref="B8:J8"/>
    <mergeCell ref="B11:J11"/>
    <mergeCell ref="B12:J12"/>
    <mergeCell ref="A13:J13"/>
    <mergeCell ref="B1:J1"/>
    <mergeCell ref="B2:C2"/>
    <mergeCell ref="D2:H2"/>
    <mergeCell ref="B3:C3"/>
    <mergeCell ref="D3:H3"/>
    <mergeCell ref="G43:I43"/>
    <mergeCell ref="G44:I44"/>
    <mergeCell ref="C15:J15"/>
    <mergeCell ref="A5:J5"/>
    <mergeCell ref="A6:J6"/>
    <mergeCell ref="A7:J7"/>
    <mergeCell ref="C14:J14"/>
    <mergeCell ref="C16:J16"/>
    <mergeCell ref="A17:J17"/>
    <mergeCell ref="B18:J18"/>
    <mergeCell ref="B19:J19"/>
    <mergeCell ref="B20:J20"/>
    <mergeCell ref="C25:E25"/>
    <mergeCell ref="F25:H25"/>
    <mergeCell ref="E27:F27"/>
    <mergeCell ref="A22:J22"/>
  </mergeCells>
  <phoneticPr fontId="23" type="noConversion"/>
  <dataValidations count="15">
    <dataValidation allowBlank="1" showInputMessage="1" showErrorMessage="1" prompt="Monto ejecutado en el trimestre" sqref="H28:H29" xr:uid="{90E46E24-8E3F-4224-9F5D-F387CD76556E}"/>
    <dataValidation allowBlank="1" showInputMessage="1" showErrorMessage="1" prompt="Meta alcanzada en el trimestre" sqref="G28" xr:uid="{078E0B3D-C3D5-4323-9A6F-7DD5AA0A91C9}"/>
    <dataValidation allowBlank="1" showInputMessage="1" showErrorMessage="1" prompt="Monto presupuestado para el producto" sqref="D29:G29 F28 D28" xr:uid="{247AEBBA-5BB4-404D-982B-514E41C68A75}"/>
    <dataValidation allowBlank="1" showInputMessage="1" showErrorMessage="1" prompt="Meta anual del indicador" sqref="E28 C28:C29" xr:uid="{F1CB8B99-164D-4F51-9E69-AECE57493A93}"/>
    <dataValidation allowBlank="1" showInputMessage="1" showErrorMessage="1" prompt="Nombre del indicador" sqref="B28:B29" xr:uid="{3FF3C7F1-052B-4689-97E1-0EEC782A6AE3}"/>
    <dataValidation allowBlank="1" showInputMessage="1" showErrorMessage="1" prompt="Nombre de cada producto" sqref="A28:A29" xr:uid="{2947E0C5-61A1-48DD-8DCD-04F9232477FC}"/>
    <dataValidation allowBlank="1" showInputMessage="1" showErrorMessage="1" prompt="¿En qué consiste el programa?" sqref="B19:J19" xr:uid="{36462601-2B6A-4737-846F-851366820581}"/>
    <dataValidation allowBlank="1" showInputMessage="1" showErrorMessage="1" prompt="Presupuesto del programa" sqref="A25:C25 F25" xr:uid="{9DF5C66B-A220-44F2-83D9-BA89C9AC3D1F}"/>
    <dataValidation allowBlank="1" showInputMessage="1" showErrorMessage="1" prompt="Oportunidades de mejora identificadas" sqref="A39:J40" xr:uid="{DA848EFB-3FC8-4206-B557-B09F4E34DBE3}"/>
    <dataValidation allowBlank="1" showInputMessage="1" showErrorMessage="1" prompt="De existir desvío, explicar razones." sqref="B36:J36" xr:uid="{3FCEB832-8597-4420-8C33-FA505134D6A1}"/>
    <dataValidation allowBlank="1" showInputMessage="1" showErrorMessage="1" prompt="1. Describir lo plasmado en el presupuesto_x000a_2. Describir lo alcanzado en términos financieros y de producción " sqref="B34:J35" xr:uid="{52D08DCD-A12A-4E5D-9221-E85F201EAA5C}"/>
    <dataValidation allowBlank="1" showInputMessage="1" showErrorMessage="1" prompt="Nombre del producto" sqref="B32:J33" xr:uid="{21873FA6-652F-409E-B72C-06C5F3FB16C5}"/>
    <dataValidation allowBlank="1" showInputMessage="1" showErrorMessage="1" prompt="¿A quién va dirigido el programa?, ¿qué característica tiene esta población que requiere ser beneficiada?" sqref="B20:J20" xr:uid="{544AF6EE-D796-4897-A087-B09C06989539}"/>
    <dataValidation allowBlank="1" showInputMessage="1" prompt="Nombre del capítulo" sqref="B8:J10" xr:uid="{B047CFA2-4FB0-4A2A-BFC5-172BC78247BB}"/>
    <dataValidation allowBlank="1" sqref="A8" xr:uid="{4E4D531B-D39C-42CD-8509-9C2E6575184D}"/>
  </dataValidations>
  <pageMargins left="0.7" right="0.7" top="0.75" bottom="0.75" header="0.3" footer="0.3"/>
  <pageSetup scale="60" fitToHeight="0"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Hoja1</vt:lpstr>
      <vt:lpstr>Hoja1!Print_Area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Espaillat A.</dc:creator>
  <cp:lastModifiedBy>Tatiana Victoria</cp:lastModifiedBy>
  <cp:lastPrinted>2023-04-10T17:56:46Z</cp:lastPrinted>
  <dcterms:created xsi:type="dcterms:W3CDTF">2021-03-22T15:50:10Z</dcterms:created>
  <dcterms:modified xsi:type="dcterms:W3CDTF">2024-01-22T13:40:53Z</dcterms:modified>
</cp:coreProperties>
</file>