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tvictoria\Desktop\"/>
    </mc:Choice>
  </mc:AlternateContent>
  <xr:revisionPtr revIDLastSave="0" documentId="8_{F417D83A-4A47-4214-9E4A-62CB7B7D9AC4}" xr6:coauthVersionLast="47" xr6:coauthVersionMax="47" xr10:uidLastSave="{00000000-0000-0000-0000-000000000000}"/>
  <bookViews>
    <workbookView xWindow="-120" yWindow="-120" windowWidth="24240" windowHeight="13140" xr2:uid="{4338FEAE-DB8E-4C02-BE6D-DDC1311F061E}"/>
  </bookViews>
  <sheets>
    <sheet name="Hoja1" sheetId="1" r:id="rId1"/>
  </sheets>
  <externalReferences>
    <externalReference r:id="rId2"/>
  </externalReferences>
  <definedNames>
    <definedName name="_xlnm.Print_Area" localSheetId="0">Hoja1!$A$1:$J$47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4" i="1" l="1"/>
  <c r="B43" i="1"/>
  <c r="B42" i="1"/>
  <c r="I29" i="1" l="1"/>
  <c r="J29" i="1"/>
  <c r="I25" i="1" l="1"/>
  <c r="C16" i="1"/>
  <c r="C15" i="1"/>
  <c r="C14" i="1"/>
</calcChain>
</file>

<file path=xl/sharedStrings.xml><?xml version="1.0" encoding="utf-8"?>
<sst xmlns="http://schemas.openxmlformats.org/spreadsheetml/2006/main" count="76" uniqueCount="75">
  <si>
    <t>Código</t>
  </si>
  <si>
    <t>Documento Relacionado</t>
  </si>
  <si>
    <t>Fecha Versión</t>
  </si>
  <si>
    <t>Versión</t>
  </si>
  <si>
    <t>DEC-FOR013</t>
  </si>
  <si>
    <t>I.I - Completar los datos requeridos sobre la institución</t>
  </si>
  <si>
    <t>Capítulo</t>
  </si>
  <si>
    <t>Misión</t>
  </si>
  <si>
    <t>Visión</t>
  </si>
  <si>
    <t>II. Contribución a la Estrategia Nacional de Desarrollo</t>
  </si>
  <si>
    <t>Eje estratégico:</t>
  </si>
  <si>
    <t>Objetivo general:</t>
  </si>
  <si>
    <t>Objetivo(s) específico(s):</t>
  </si>
  <si>
    <t>III. Información del Programa</t>
  </si>
  <si>
    <t>Nombre:</t>
  </si>
  <si>
    <t>Descripción:</t>
  </si>
  <si>
    <r>
      <t>Beneficiarios:</t>
    </r>
    <r>
      <rPr>
        <sz val="12"/>
        <color rgb="FF000000"/>
        <rFont val="Century Gothic"/>
        <family val="2"/>
      </rPr>
      <t xml:space="preserve"> </t>
    </r>
  </si>
  <si>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</si>
  <si>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</si>
  <si>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</si>
  <si>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</si>
  <si>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</si>
  <si>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</si>
  <si>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</si>
  <si>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Avance</t>
  </si>
  <si>
    <t>Producto</t>
  </si>
  <si>
    <t>Indicador</t>
  </si>
  <si>
    <t>V. Análisis de los Logros y Desviaciones</t>
  </si>
  <si>
    <t>V.I - Información de Logros y Desviaciones por Producto</t>
  </si>
  <si>
    <t xml:space="preserve">Producto: </t>
  </si>
  <si>
    <t xml:space="preserve">Descripción del producto: </t>
  </si>
  <si>
    <t>Logros alcanzados:</t>
  </si>
  <si>
    <t>Causas y justificación del desvío:</t>
  </si>
  <si>
    <r>
      <t xml:space="preserve">VI. </t>
    </r>
    <r>
      <rPr>
        <b/>
        <sz val="11"/>
        <color theme="0"/>
        <rFont val="Century Gothic"/>
        <family val="2"/>
      </rPr>
      <t>Oportunidades de Mejora</t>
    </r>
  </si>
  <si>
    <t xml:space="preserve">VI. I - De acuerdo a los eventos presentados durante la ejecución del producto, ¿qué aspecto puede mejorarse? </t>
  </si>
  <si>
    <t>Subcapítulo</t>
  </si>
  <si>
    <t>Unidad Ejecutora</t>
  </si>
  <si>
    <t>Resultado Asociado:</t>
  </si>
  <si>
    <t>Física
(A)</t>
  </si>
  <si>
    <t>Financiera
(B)</t>
  </si>
  <si>
    <r>
      <rPr>
        <b/>
        <sz val="10"/>
        <rFont val="Calibri"/>
        <family val="2"/>
      </rPr>
      <t>Nota:</t>
    </r>
    <r>
      <rPr>
        <sz val="10"/>
        <rFont val="Calibri"/>
        <family val="2"/>
      </rPr>
      <t xml:space="preserve"> Las secciones III, IV, V y VI deben ser repetidas, la misma cantidad de programas sustantivos (codificados desde 11 al 95) que tenga la unidad ejecutora</t>
    </r>
  </si>
  <si>
    <t>Física
(C)</t>
  </si>
  <si>
    <t>Financiera
(D)</t>
  </si>
  <si>
    <t>Física 
(E)</t>
  </si>
  <si>
    <t>Financiera 
 (F)</t>
  </si>
  <si>
    <t>Física 
(%)
 G=E/C</t>
  </si>
  <si>
    <t>Financiero 
(%) 
H=F/D</t>
  </si>
  <si>
    <t>5180- DIRECCIÓN CENTRAL DEL SERVICIO NACIONAL DE SALUD</t>
  </si>
  <si>
    <t>01-DIRECCIÓN CENTRAL DEL SERVICIO NACIONAL DE SALUD</t>
  </si>
  <si>
    <t>0008- HOSPITAL PEDIATRICO DR. HUGO MENDOZA, CUIDAD DE LA SALUD</t>
  </si>
  <si>
    <t>Somos un centro público especializado, del modelo de autogestión, que brinda servicios de salud de pediatría con trato cálido y oportuno.</t>
  </si>
  <si>
    <t>Ser reconocido en el 2024 como un hospital pediátrico modelo, en cuanto a la humanización y la investigación científica.</t>
  </si>
  <si>
    <t>2.2.1</t>
  </si>
  <si>
    <t>13-Provisión de servicios de salud en establecimientos auto gestionados</t>
  </si>
  <si>
    <t>Garantizar la eficiente y adecuada provisión de prestaciones complementarias de servicios de salud, tanto a nivel de atención de urgencias, hospitalización y en la atención programada, así como intervención compleja o muy especializada (generalmente referidas a hospitales regionales y nacionales, hospitales especializados y de referencia, institutos y centros diagnósticos especializados).</t>
  </si>
  <si>
    <t xml:space="preserve"> Población general que demande servicios de salud en la Red pública.</t>
  </si>
  <si>
    <t>Garantizar el derecho de la población al acceso a un modelo de atención integral, con calidad y calidez, que privilegie la promoción de la salud y la prevención de la enfermedad, mediante la consolidación del Sistema Nacional de Salud</t>
  </si>
  <si>
    <t>6312-Personas acceden a servicios de salud especializados del Hospital Pediátrico Dr. Hugo Mendoza</t>
  </si>
  <si>
    <t>Número de atenciones por tipo de servicio</t>
  </si>
  <si>
    <t>Plantea la atención en el nivel especializado, ofertando los servicios de consulta, emergencias, hospitalización y diagnósticos que garantice la pronta recuperación y satisfacción del ciudadano que utilizan los servicios del Hospital Pediátrico D. Hugo Mendoza.</t>
  </si>
  <si>
    <t>I -Información Institucional</t>
  </si>
  <si>
    <t xml:space="preserve">  </t>
  </si>
  <si>
    <t>Lic. José Miguel Rodríguez</t>
  </si>
  <si>
    <t>Subdirector Adm. y Financiero</t>
  </si>
  <si>
    <t>Presupuesto Aprobado:</t>
  </si>
  <si>
    <t>Presupuesto Modificado:</t>
  </si>
  <si>
    <t>Total del devengado:</t>
  </si>
  <si>
    <t xml:space="preserve"> </t>
  </si>
  <si>
    <t>Hemos logrado la ejecucion del presupuesto en un 88.58%, tratando temas de abastecimiento y remuneraciones sin dejar fuera las obligaciones con los proveedores, ni las necesidades de nuestro publico consumidor del servicio que ofrecemos. La parte no ejecutada del presupuesto de este centro es solo de fuente de recursos propios.</t>
  </si>
  <si>
    <t>Informe de Evaluación Anual de las Metas Físicas-Financieras 2023</t>
  </si>
  <si>
    <t>Ejecución Anual</t>
  </si>
  <si>
    <t xml:space="preserve"> Programacion Inicial</t>
  </si>
  <si>
    <t>Programación Vigente Anual</t>
  </si>
  <si>
    <t>En la meta financiera se programaron RD$ 902,993,916.04, destinados al gasto en cargas fijas y adquisición de insumos y servicios. Se ejecutaron RD$799,880576.18, generando una ejecución del 88.58%.</t>
  </si>
  <si>
    <t xml:space="preserve">Se programó realizar 422,619 atenciones para el  año 2023, se logró ejecutar 556,197 atenciones, lo que representó más del 131.61% de la meta programada.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</si>
</sst>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_(* \(#,##0.00\);_(* &quot;-&quot;??_);_(@_)"/>
    <numFmt numFmtId="164" formatCode="&quot;$&quot;#,##0.00;[Red]\-&quot;$&quot;#,##0.00"/>
    <numFmt numFmtId="165" formatCode="dd/mm/yyyy;@"/>
    <numFmt numFmtId="166" formatCode="[$-10409]#,##0;\-#,##0"/>
    <numFmt numFmtId="167" formatCode="[$-10409]#,##0.00;\-#,##0.00"/>
    <numFmt numFmtId="168" formatCode="[$-10409]0.00%"/>
  </numFmts>
  <fonts count="24" x14ac:knownFonts="1">
    <font>
      <sz val="11"/>
      <color theme="1"/>
      <name val="Calibri"/>
      <family val="2"/>
      <scheme val="minor"/>
    </font>
    <font>
      <sz val="11"/>
      <color theme="1"/>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sz val="10"/>
      <color theme="1"/>
      <name val="Calibri"/>
      <family val="2"/>
      <scheme val="minor"/>
    </font>
    <font>
      <sz val="11"/>
      <name val="Calibri"/>
      <family val="2"/>
    </font>
    <font>
      <sz val="8"/>
      <color theme="1"/>
      <name val="Calibri"/>
      <family val="2"/>
      <scheme val="minor"/>
    </font>
    <font>
      <sz val="12"/>
      <color rgb="FF000000"/>
      <name val="Century Gothic"/>
      <family val="2"/>
    </font>
    <font>
      <b/>
      <sz val="11"/>
      <name val="Calibri"/>
      <family val="2"/>
    </font>
    <font>
      <b/>
      <sz val="11"/>
      <color rgb="FF000000"/>
      <name val="Calibri"/>
      <family val="2"/>
    </font>
    <font>
      <b/>
      <sz val="10"/>
      <color rgb="FF000000"/>
      <name val="Calibri"/>
      <family val="2"/>
    </font>
    <font>
      <sz val="9"/>
      <name val="Calibri"/>
      <family val="2"/>
    </font>
    <font>
      <b/>
      <sz val="11"/>
      <color theme="0"/>
      <name val="Century Gothic"/>
      <family val="2"/>
    </font>
    <font>
      <sz val="10"/>
      <name val="Calibri"/>
      <family val="2"/>
    </font>
    <font>
      <b/>
      <sz val="10"/>
      <name val="Calibri"/>
      <family val="2"/>
    </font>
    <font>
      <i/>
      <sz val="10"/>
      <color theme="1"/>
      <name val="Calibri"/>
      <family val="2"/>
      <scheme val="minor"/>
    </font>
    <font>
      <i/>
      <sz val="11"/>
      <color theme="1"/>
      <name val="Calibri"/>
      <family val="2"/>
      <scheme val="minor"/>
    </font>
    <font>
      <sz val="8"/>
      <name val="Calibri"/>
      <family val="2"/>
      <scheme val="minor"/>
    </font>
  </fonts>
  <fills count="10">
    <fill>
      <patternFill patternType="none"/>
    </fill>
    <fill>
      <patternFill patternType="gray125"/>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
      <patternFill patternType="solid">
        <fgColor theme="0"/>
        <bgColor indexed="64"/>
      </patternFill>
    </fill>
  </fills>
  <borders count="37">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0" tint="-0.34998626667073579"/>
      </top>
      <bottom style="thin">
        <color theme="0" tint="-0.34998626667073579"/>
      </bottom>
      <diagonal/>
    </border>
    <border>
      <left/>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85">
    <xf numFmtId="0" fontId="0" fillId="0" borderId="0" xfId="0"/>
    <xf numFmtId="0" fontId="0" fillId="0" borderId="0" xfId="0" applyProtection="1">
      <protection locked="0"/>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9" fillId="0" borderId="17" xfId="0" applyFont="1" applyBorder="1" applyAlignment="1">
      <alignment vertical="center"/>
    </xf>
    <xf numFmtId="0" fontId="0" fillId="0" borderId="17" xfId="0" applyBorder="1"/>
    <xf numFmtId="0" fontId="11" fillId="0" borderId="0" xfId="0" applyFont="1" applyProtection="1">
      <protection locked="0"/>
    </xf>
    <xf numFmtId="0" fontId="10" fillId="6" borderId="19" xfId="0" applyFont="1" applyFill="1" applyBorder="1" applyAlignment="1">
      <alignment horizontal="center" vertical="center"/>
    </xf>
    <xf numFmtId="0" fontId="9" fillId="0" borderId="17" xfId="0" applyFont="1" applyBorder="1" applyAlignment="1">
      <alignment vertical="center" wrapText="1"/>
    </xf>
    <xf numFmtId="0" fontId="16" fillId="8" borderId="29" xfId="0" applyFont="1" applyFill="1" applyBorder="1" applyAlignment="1">
      <alignment horizontal="center" vertical="center" wrapText="1" readingOrder="1"/>
    </xf>
    <xf numFmtId="0" fontId="16" fillId="8" borderId="30" xfId="0" applyFont="1" applyFill="1" applyBorder="1" applyAlignment="1">
      <alignment horizontal="center" vertical="center" wrapText="1" readingOrder="1"/>
    </xf>
    <xf numFmtId="0" fontId="16" fillId="8" borderId="31" xfId="0" applyFont="1" applyFill="1" applyBorder="1" applyAlignment="1">
      <alignment horizontal="center" vertical="center" wrapText="1" readingOrder="1"/>
    </xf>
    <xf numFmtId="0" fontId="17" fillId="0" borderId="24" xfId="0" applyFont="1" applyBorder="1" applyAlignment="1" applyProtection="1">
      <alignment vertical="top" wrapText="1"/>
      <protection locked="0"/>
    </xf>
    <xf numFmtId="166" fontId="17" fillId="0" borderId="27" xfId="0" applyNumberFormat="1" applyFont="1" applyBorder="1" applyAlignment="1" applyProtection="1">
      <alignment horizontal="center" vertical="center" wrapText="1" readingOrder="1"/>
      <protection locked="0"/>
    </xf>
    <xf numFmtId="167" fontId="17" fillId="0" borderId="27" xfId="0" applyNumberFormat="1" applyFont="1" applyBorder="1" applyAlignment="1" applyProtection="1">
      <alignment horizontal="center" vertical="center" wrapText="1" readingOrder="1"/>
      <protection locked="0"/>
    </xf>
    <xf numFmtId="10" fontId="17" fillId="7" borderId="27" xfId="2" applyNumberFormat="1" applyFont="1" applyFill="1" applyBorder="1" applyAlignment="1" applyProtection="1">
      <alignment horizontal="center" vertical="center" wrapText="1" readingOrder="1"/>
      <protection locked="0"/>
    </xf>
    <xf numFmtId="168" fontId="17" fillId="7" borderId="25" xfId="0" applyNumberFormat="1" applyFont="1" applyFill="1" applyBorder="1" applyAlignment="1" applyProtection="1">
      <alignment horizontal="center" vertical="center" wrapText="1" readingOrder="1"/>
      <protection locked="0"/>
    </xf>
    <xf numFmtId="0" fontId="9" fillId="0" borderId="17" xfId="0" applyFont="1" applyBorder="1" applyAlignment="1" applyProtection="1">
      <alignment vertical="center" wrapText="1"/>
      <protection locked="0"/>
    </xf>
    <xf numFmtId="0" fontId="3" fillId="9" borderId="1" xfId="0" applyFont="1" applyFill="1" applyBorder="1" applyAlignment="1">
      <alignment vertical="top" wrapText="1"/>
    </xf>
    <xf numFmtId="0" fontId="3" fillId="9" borderId="5" xfId="0" applyFont="1" applyFill="1" applyBorder="1" applyAlignment="1">
      <alignment vertical="top" wrapText="1"/>
    </xf>
    <xf numFmtId="0" fontId="3" fillId="9" borderId="9" xfId="0" applyFont="1" applyFill="1" applyBorder="1" applyAlignment="1">
      <alignment vertical="top" wrapText="1"/>
    </xf>
    <xf numFmtId="0" fontId="2" fillId="0" borderId="17" xfId="0" applyFont="1" applyBorder="1"/>
    <xf numFmtId="0" fontId="10" fillId="6" borderId="19" xfId="0" applyFont="1" applyFill="1" applyBorder="1" applyAlignment="1">
      <alignment horizontal="center" vertical="center" wrapText="1"/>
    </xf>
    <xf numFmtId="165" fontId="6" fillId="0" borderId="12" xfId="0" applyNumberFormat="1" applyFont="1" applyBorder="1" applyAlignment="1">
      <alignment horizontal="center" vertical="center" wrapText="1"/>
    </xf>
    <xf numFmtId="0" fontId="6" fillId="0" borderId="13" xfId="0" applyFont="1" applyBorder="1" applyAlignment="1">
      <alignment horizontal="center" vertical="center" wrapText="1"/>
    </xf>
    <xf numFmtId="0" fontId="17" fillId="0" borderId="27" xfId="0" applyFont="1" applyBorder="1" applyAlignment="1" applyProtection="1">
      <alignment vertical="center" wrapText="1"/>
      <protection locked="0"/>
    </xf>
    <xf numFmtId="0" fontId="11" fillId="0" borderId="22" xfId="0" applyFont="1" applyBorder="1" applyProtection="1">
      <protection locked="0"/>
    </xf>
    <xf numFmtId="39" fontId="11" fillId="0" borderId="22" xfId="0" applyNumberFormat="1" applyFont="1" applyBorder="1" applyProtection="1">
      <protection locked="0"/>
    </xf>
    <xf numFmtId="164" fontId="11" fillId="0" borderId="22" xfId="0" applyNumberFormat="1" applyFont="1" applyBorder="1" applyProtection="1">
      <protection locked="0"/>
    </xf>
    <xf numFmtId="0" fontId="14" fillId="0" borderId="36" xfId="0" applyFont="1" applyBorder="1" applyAlignment="1" applyProtection="1">
      <alignment horizontal="center"/>
      <protection locked="0"/>
    </xf>
    <xf numFmtId="0" fontId="11" fillId="0" borderId="0" xfId="0" applyFont="1" applyAlignment="1" applyProtection="1">
      <alignment horizontal="center"/>
      <protection locked="0"/>
    </xf>
    <xf numFmtId="0" fontId="10" fillId="6" borderId="22" xfId="0" applyFont="1" applyFill="1" applyBorder="1" applyAlignment="1">
      <alignment horizontal="center" vertical="center" wrapText="1"/>
    </xf>
    <xf numFmtId="0" fontId="0" fillId="3" borderId="17" xfId="0" applyFill="1" applyBorder="1" applyAlignment="1">
      <alignment horizontal="center"/>
    </xf>
    <xf numFmtId="0" fontId="0" fillId="3" borderId="0" xfId="0" applyFill="1" applyAlignment="1">
      <alignment horizontal="center"/>
    </xf>
    <xf numFmtId="0" fontId="0" fillId="3" borderId="18" xfId="0" applyFill="1" applyBorder="1" applyAlignment="1">
      <alignment horizontal="center"/>
    </xf>
    <xf numFmtId="0" fontId="7" fillId="4" borderId="17" xfId="0" applyFont="1" applyFill="1" applyBorder="1" applyAlignment="1">
      <alignment horizontal="left" vertical="center"/>
    </xf>
    <xf numFmtId="0" fontId="7" fillId="4" borderId="0" xfId="0" applyFont="1" applyFill="1" applyAlignment="1">
      <alignment horizontal="left" vertical="center"/>
    </xf>
    <xf numFmtId="0" fontId="7" fillId="4" borderId="18" xfId="0" applyFont="1" applyFill="1" applyBorder="1" applyAlignment="1">
      <alignment horizontal="left" vertical="center"/>
    </xf>
    <xf numFmtId="0" fontId="8" fillId="5" borderId="17" xfId="0" applyFont="1" applyFill="1" applyBorder="1" applyAlignment="1">
      <alignment horizontal="left" vertical="center"/>
    </xf>
    <xf numFmtId="0" fontId="8" fillId="5" borderId="0" xfId="0" applyFont="1" applyFill="1" applyAlignment="1">
      <alignment horizontal="left" vertical="center"/>
    </xf>
    <xf numFmtId="0" fontId="8" fillId="5" borderId="18" xfId="0" applyFont="1" applyFill="1" applyBorder="1" applyAlignment="1">
      <alignment horizontal="left" vertical="center"/>
    </xf>
    <xf numFmtId="0" fontId="12" fillId="6" borderId="22" xfId="0" applyFont="1" applyFill="1" applyBorder="1" applyAlignment="1">
      <alignment horizontal="center" vertical="center" wrapText="1"/>
    </xf>
    <xf numFmtId="0" fontId="22" fillId="0" borderId="0" xfId="0" applyFont="1" applyAlignment="1" applyProtection="1">
      <alignment horizontal="left" vertical="center" wrapText="1"/>
      <protection locked="0"/>
    </xf>
    <xf numFmtId="0" fontId="22" fillId="0" borderId="18" xfId="0" applyFont="1" applyBorder="1" applyAlignment="1" applyProtection="1">
      <alignment horizontal="left" vertical="center" wrapText="1"/>
      <protection locked="0"/>
    </xf>
    <xf numFmtId="39" fontId="11" fillId="0" borderId="25" xfId="1" applyNumberFormat="1" applyFont="1" applyFill="1" applyBorder="1" applyAlignment="1" applyProtection="1">
      <alignment horizontal="center" vertical="center" wrapText="1" readingOrder="1"/>
      <protection locked="0"/>
    </xf>
    <xf numFmtId="39" fontId="11" fillId="0" borderId="35" xfId="1" applyNumberFormat="1" applyFont="1" applyFill="1" applyBorder="1" applyAlignment="1" applyProtection="1">
      <alignment horizontal="center" vertical="center" wrapText="1" readingOrder="1"/>
      <protection locked="0"/>
    </xf>
    <xf numFmtId="39" fontId="11" fillId="0" borderId="24" xfId="1" applyNumberFormat="1" applyFont="1" applyFill="1" applyBorder="1" applyAlignment="1" applyProtection="1">
      <alignment horizontal="center" vertical="center" wrapText="1" readingOrder="1"/>
      <protection locked="0"/>
    </xf>
    <xf numFmtId="0" fontId="15" fillId="8" borderId="27" xfId="0" applyFont="1" applyFill="1" applyBorder="1" applyAlignment="1">
      <alignment horizontal="center" vertical="center" wrapText="1" readingOrder="1"/>
    </xf>
    <xf numFmtId="0" fontId="11" fillId="6" borderId="27" xfId="0" applyFont="1" applyFill="1" applyBorder="1" applyAlignment="1">
      <alignment vertical="top"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5"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6"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xf numFmtId="49" fontId="21" fillId="0" borderId="19" xfId="0" quotePrefix="1" applyNumberFormat="1" applyFont="1" applyBorder="1" applyAlignment="1" applyProtection="1">
      <alignment horizontal="left" vertical="center" wrapText="1"/>
      <protection locked="0"/>
    </xf>
    <xf numFmtId="49" fontId="21" fillId="0" borderId="20" xfId="0" quotePrefix="1" applyNumberFormat="1" applyFont="1" applyBorder="1" applyAlignment="1" applyProtection="1">
      <alignment horizontal="left" vertical="center" wrapText="1"/>
      <protection locked="0"/>
    </xf>
    <xf numFmtId="49" fontId="21" fillId="0" borderId="21" xfId="0" quotePrefix="1" applyNumberFormat="1" applyFont="1" applyBorder="1" applyAlignment="1" applyProtection="1">
      <alignment horizontal="left" vertical="center" wrapText="1"/>
      <protection locked="0"/>
    </xf>
    <xf numFmtId="0" fontId="22" fillId="0" borderId="22" xfId="0" applyFont="1" applyBorder="1" applyAlignment="1" applyProtection="1">
      <alignment horizontal="left" vertical="center" wrapText="1"/>
      <protection locked="0"/>
    </xf>
    <xf numFmtId="0" fontId="14" fillId="6" borderId="23" xfId="0" applyFont="1" applyFill="1" applyBorder="1" applyAlignment="1">
      <alignment horizontal="center" vertical="center" wrapText="1" readingOrder="1"/>
    </xf>
    <xf numFmtId="0" fontId="14" fillId="6" borderId="24" xfId="0" applyFont="1" applyFill="1" applyBorder="1" applyAlignment="1">
      <alignment horizontal="center" vertical="center" wrapText="1" readingOrder="1"/>
    </xf>
    <xf numFmtId="0" fontId="14" fillId="6" borderId="25" xfId="0" applyFont="1" applyFill="1" applyBorder="1" applyAlignment="1">
      <alignment horizontal="center" vertical="center" wrapText="1" readingOrder="1"/>
    </xf>
    <xf numFmtId="0" fontId="14" fillId="6" borderId="26" xfId="0" applyFont="1" applyFill="1" applyBorder="1" applyAlignment="1">
      <alignment horizontal="center" vertical="center" wrapText="1" readingOrder="1"/>
    </xf>
    <xf numFmtId="0" fontId="14" fillId="6" borderId="35" xfId="0" applyFont="1" applyFill="1" applyBorder="1" applyAlignment="1">
      <alignment horizontal="center" vertical="center" wrapText="1" readingOrder="1"/>
    </xf>
    <xf numFmtId="0" fontId="19" fillId="0" borderId="0" xfId="0" applyFont="1" applyAlignment="1">
      <alignment horizontal="left" vertical="center" wrapText="1"/>
    </xf>
    <xf numFmtId="0" fontId="22" fillId="0" borderId="0" xfId="0" applyFont="1" applyAlignment="1" applyProtection="1">
      <alignment horizontal="center" vertical="center" wrapText="1"/>
      <protection locked="0"/>
    </xf>
    <xf numFmtId="0" fontId="22" fillId="0" borderId="18" xfId="0" applyFont="1" applyBorder="1" applyAlignment="1" applyProtection="1">
      <alignment horizontal="center" vertical="center" wrapText="1"/>
      <protection locked="0"/>
    </xf>
    <xf numFmtId="39" fontId="11" fillId="0" borderId="23" xfId="1" applyNumberFormat="1" applyFont="1" applyFill="1" applyBorder="1" applyAlignment="1" applyProtection="1">
      <alignment horizontal="center" vertical="center" wrapText="1" readingOrder="1"/>
      <protection locked="0"/>
    </xf>
    <xf numFmtId="10" fontId="11" fillId="7" borderId="25" xfId="2" applyNumberFormat="1" applyFont="1" applyFill="1" applyBorder="1" applyAlignment="1" applyProtection="1">
      <alignment horizontal="center" vertical="center" wrapText="1" readingOrder="1"/>
    </xf>
    <xf numFmtId="10" fontId="11" fillId="7" borderId="26" xfId="2" applyNumberFormat="1" applyFont="1" applyFill="1" applyBorder="1" applyAlignment="1" applyProtection="1">
      <alignment horizontal="center" vertical="center" wrapText="1" readingOrder="1"/>
    </xf>
    <xf numFmtId="0" fontId="11" fillId="6" borderId="28" xfId="0" applyFont="1" applyFill="1" applyBorder="1" applyAlignment="1">
      <alignment vertical="top" wrapText="1"/>
    </xf>
    <xf numFmtId="0" fontId="9" fillId="0" borderId="17" xfId="0" applyFont="1" applyBorder="1" applyAlignment="1" applyProtection="1">
      <alignment horizontal="left" vertical="center" wrapText="1"/>
      <protection locked="0"/>
    </xf>
    <xf numFmtId="0" fontId="8" fillId="5" borderId="17" xfId="0" applyFont="1" applyFill="1" applyBorder="1" applyAlignment="1">
      <alignment horizontal="left" vertical="center" wrapText="1"/>
    </xf>
    <xf numFmtId="0" fontId="8" fillId="5" borderId="0" xfId="0" applyFont="1" applyFill="1" applyAlignment="1">
      <alignment horizontal="left" vertical="center" wrapText="1"/>
    </xf>
    <xf numFmtId="0" fontId="8" fillId="5" borderId="18" xfId="0" applyFont="1" applyFill="1" applyBorder="1" applyAlignment="1">
      <alignment horizontal="left" vertical="center" wrapText="1"/>
    </xf>
    <xf numFmtId="0" fontId="22" fillId="0" borderId="32" xfId="0" applyFont="1" applyBorder="1" applyAlignment="1" applyProtection="1">
      <alignment horizontal="left" vertical="center" wrapText="1"/>
      <protection locked="0"/>
    </xf>
    <xf numFmtId="0" fontId="22" fillId="0" borderId="33" xfId="0" applyFont="1" applyBorder="1" applyAlignment="1" applyProtection="1">
      <alignment horizontal="left" vertical="center" wrapText="1"/>
      <protection locked="0"/>
    </xf>
    <xf numFmtId="0" fontId="22" fillId="0" borderId="34" xfId="0" applyFont="1" applyBorder="1" applyAlignment="1" applyProtection="1">
      <alignment horizontal="left" vertical="center" wrapText="1"/>
      <protection locked="0"/>
    </xf>
  </cellXfs>
  <cellStyles count="3">
    <cellStyle name="Comma" xfId="1" builtinId="3"/>
    <cellStyle name="Normal" xfId="0" builtinId="0"/>
    <cellStyle name="Percent" xfId="2" builtinId="5"/>
  </cellStyles>
  <dxfs count="15">
    <dxf>
      <font>
        <b val="0"/>
        <i val="0"/>
        <strike val="0"/>
        <condense val="0"/>
        <extend val="0"/>
        <outline val="0"/>
        <shadow val="0"/>
        <u val="none"/>
        <vertAlign val="baseline"/>
        <sz val="9"/>
        <color auto="1"/>
        <name val="Calibri"/>
        <scheme val="none"/>
      </font>
      <numFmt numFmtId="168"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outline="0">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outline="0">
        <left style="thin">
          <color theme="0" tint="-0.34998626667073579"/>
        </left>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family val="2"/>
        <scheme val="none"/>
      </font>
      <numFmt numFmtId="167" formatCode="[$-10409]#,##0.00;\-#,##0.00"/>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family val="2"/>
        <scheme val="none"/>
      </font>
      <numFmt numFmtId="166" formatCode="[$-10409]#,##0;\-#,##0"/>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xr9:uid="{2EBA2770-EEE0-46A7-BDE0-A04EAFE33DC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99061</xdr:colOff>
      <xdr:row>0</xdr:row>
      <xdr:rowOff>0</xdr:rowOff>
    </xdr:from>
    <xdr:ext cx="1322070" cy="781471"/>
    <xdr:pic>
      <xdr:nvPicPr>
        <xdr:cNvPr id="3" name="Imagen 2">
          <a:extLst>
            <a:ext uri="{FF2B5EF4-FFF2-40B4-BE49-F238E27FC236}">
              <a16:creationId xmlns:a16="http://schemas.microsoft.com/office/drawing/2014/main" id="{C98A8C8D-83DC-49CF-993B-AE19E4BF8865}"/>
            </a:ext>
          </a:extLst>
        </xdr:cNvPr>
        <xdr:cNvPicPr>
          <a:picLocks noChangeAspect="1"/>
        </xdr:cNvPicPr>
      </xdr:nvPicPr>
      <xdr:blipFill>
        <a:blip xmlns:r="http://schemas.openxmlformats.org/officeDocument/2006/relationships" r:embed="rId1"/>
        <a:stretch>
          <a:fillRect/>
        </a:stretch>
      </xdr:blipFill>
      <xdr:spPr>
        <a:xfrm>
          <a:off x="99061" y="0"/>
          <a:ext cx="1322070" cy="781471"/>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spaillat/Downloads/DEG-FORE013-Formulario-Informe-de-Evaluacion-Trimestral-de-Metas-Fisicas_28-marzo-201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ulario"/>
      <sheetName val="Historial de Cambios"/>
      <sheetName val="Validacion datos"/>
    </sheetNames>
    <sheetDataSet>
      <sheetData sheetId="0"/>
      <sheetData sheetId="1"/>
      <sheetData sheetId="2">
        <row r="2">
          <cell r="A2">
            <v>1</v>
          </cell>
          <cell r="B2" t="str">
            <v>DESARROLLO INSTITUCIONAL</v>
          </cell>
        </row>
        <row r="3">
          <cell r="A3">
            <v>2</v>
          </cell>
          <cell r="B3" t="str">
            <v>DESARROLLO SOCIAL</v>
          </cell>
        </row>
        <row r="4">
          <cell r="A4">
            <v>3</v>
          </cell>
          <cell r="B4" t="str">
            <v>DESARROLLO PRODUCTIVO</v>
          </cell>
        </row>
        <row r="5">
          <cell r="A5">
            <v>4</v>
          </cell>
          <cell r="B5" t="str">
            <v>DESARROLLO SOSTENIBLE</v>
          </cell>
        </row>
        <row r="8">
          <cell r="A8">
            <v>1.1000000000000001</v>
          </cell>
          <cell r="B8" t="str">
            <v>Administración pública transparente, eficiente y orientada</v>
          </cell>
          <cell r="D8" t="str">
            <v>1.1.1</v>
          </cell>
          <cell r="E8" t="str">
            <v>Estructurar una administración pública eficiente que actúe con honestidad, transparencia y rendición de cuentas y se oriente a la obtención de resultados en beneficio de la sociedad y del desarrollo nacional y local</v>
          </cell>
        </row>
        <row r="9">
          <cell r="A9">
            <v>1.2</v>
          </cell>
          <cell r="B9" t="str">
            <v>Imperio de la ley y seguridad ciudadana</v>
          </cell>
          <cell r="D9" t="str">
            <v>1.1.2</v>
          </cell>
          <cell r="E9" t="str">
            <v>Impulsar el desarrollo local, provincial y regional, mediante el fortalecmimiento de las capacidades de planificación y gestión a los municipios, la participación de los actores sociales y la coordinación con otras instancias del Estado, a fin de potenciar los recursos locales y aprovechar las oportunidades de los mercados globales</v>
          </cell>
        </row>
        <row r="10">
          <cell r="A10">
            <v>1.3</v>
          </cell>
          <cell r="B10" t="str">
            <v>Democracia participativa y ciudadanía responsable</v>
          </cell>
          <cell r="D10" t="str">
            <v>1.2.1</v>
          </cell>
          <cell r="E10" t="str">
            <v>Fortalecer el respeto a la ley y sancionar su incumplimiento a través de un sistema de administración de justicia accesible a toda la población, eficiente en el despacho judicial y ágil en los procesos judiciales</v>
          </cell>
        </row>
        <row r="11">
          <cell r="A11">
            <v>1.4</v>
          </cell>
          <cell r="B11" t="str">
            <v>Seguridad y convivencia pacífica</v>
          </cell>
          <cell r="D11" t="str">
            <v>1.2.2</v>
          </cell>
          <cell r="E11" t="str">
            <v>Construir un clima de seguridad ciudadana basado en el combate a las múltiples causas que originan la delincuencia, la violencia en la convivencia social y el crimen organizado, mediante la articulación eficiente de las políticas de prevención, persecución y sanción</v>
          </cell>
        </row>
        <row r="12">
          <cell r="A12">
            <v>2.1</v>
          </cell>
          <cell r="B12" t="str">
            <v>Educación de calidad para todos y todas</v>
          </cell>
          <cell r="D12" t="str">
            <v>1.3.1</v>
          </cell>
          <cell r="E12" t="str">
            <v>Promover la calidad de la democracia, sus principios, instituciones y procedimientos, facilitando la participación institucional y organizada de la población y el ejercicio responsable de los derechos y deberes ciudadanos</v>
          </cell>
        </row>
        <row r="13">
          <cell r="A13">
            <v>2.2000000000000002</v>
          </cell>
          <cell r="B13" t="str">
            <v>Salud y seguridad social integral</v>
          </cell>
          <cell r="D13" t="str">
            <v>1.3.2</v>
          </cell>
          <cell r="E13" t="str">
            <v>Promover la consolidación del sistema electoral y de partidos políticos para garantizar la actuación responsable, democrática y transparente de los actores e instituciones del sistema político</v>
          </cell>
        </row>
        <row r="14">
          <cell r="A14">
            <v>2.2999999999999998</v>
          </cell>
          <cell r="B14" t="str">
            <v>Igualdad de derechos y oportunidades</v>
          </cell>
          <cell r="D14" t="str">
            <v>1.3.3</v>
          </cell>
          <cell r="E14" t="str">
            <v>Fortalecer las capacidades de control y fiscalización del Congreso Nacional para proteger los recursos públicos y asegurar su uso eficiente, eficaz y transparente</v>
          </cell>
        </row>
        <row r="15">
          <cell r="A15">
            <v>2.4</v>
          </cell>
          <cell r="B15" t="str">
            <v>Cohesión territorial</v>
          </cell>
          <cell r="D15" t="str">
            <v>1.4.1</v>
          </cell>
          <cell r="E15" t="str">
            <v>Garantizar la defensa de los intereses nacionales en los espacios terrestre, marítimo y aéreo</v>
          </cell>
        </row>
        <row r="16">
          <cell r="A16">
            <v>2.5</v>
          </cell>
          <cell r="B16" t="str">
            <v>Vivienda digna en entornos saludables</v>
          </cell>
          <cell r="D16" t="str">
            <v>1.4.2</v>
          </cell>
          <cell r="E16" t="str">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ell>
        </row>
        <row r="17">
          <cell r="A17">
            <v>2.6</v>
          </cell>
          <cell r="B17" t="str">
            <v>Cultura e identidad nacional en un mundo global</v>
          </cell>
          <cell r="D17" t="str">
            <v>2.1.1</v>
          </cell>
          <cell r="E17" t="str">
            <v>Implantar y garantizar un sistema educativo nacional de calidad</v>
          </cell>
        </row>
        <row r="18">
          <cell r="A18">
            <v>2.7</v>
          </cell>
          <cell r="B18" t="str">
            <v>Deportes y recreación física para el desarrollo humano</v>
          </cell>
          <cell r="D18" t="str">
            <v>2.1.2</v>
          </cell>
          <cell r="E18" t="str">
            <v>Universalizar la educación desde el nivel inicial hasta completar el nivel medio</v>
          </cell>
        </row>
        <row r="19">
          <cell r="A19">
            <v>3.1</v>
          </cell>
          <cell r="B19" t="str">
            <v>Economía articulada, innovadora y ambientalmente sostenible, con una estructura productiva que genera crecimiento alto y sostenido, con trabajo digno, que se inserta de forma competitiva en la economía global</v>
          </cell>
          <cell r="D19" t="str">
            <v>2.2.1</v>
          </cell>
          <cell r="E19" t="str">
            <v>Garantizar el derecho de la población al acceso a un modelo de atención integral, con calidad y calidez, que privilegie la promoción de la salud y la prevención de la enfermedad, mediante la consolidación del Sistema Nacional de Salud</v>
          </cell>
        </row>
        <row r="20">
          <cell r="A20">
            <v>3.2</v>
          </cell>
          <cell r="B20" t="str">
            <v>Energía confiable y ambientalmente sostenible</v>
          </cell>
          <cell r="D20" t="str">
            <v>2.2.2</v>
          </cell>
          <cell r="E20" t="str">
            <v>Universalizar el aseguramiento en salud para garantizar el acceso a servicios de salud y reducir el gasto de bolsillo</v>
          </cell>
        </row>
        <row r="21">
          <cell r="A21">
            <v>3.3</v>
          </cell>
          <cell r="B21" t="str">
            <v>Competitividad e innovavión en un ambiente favorable a la cooperación y la responsabilidad social</v>
          </cell>
          <cell r="D21" t="str">
            <v>2.2.3</v>
          </cell>
          <cell r="E21" t="str">
            <v>Garantizar un sistema universal, único y sostenible de Seguridad Social frente a los riesgos de vejez, discapacidad y sobrevivencia, integrando y transparentando los regímenes segmentados existentes, en conformidad con la ley 87-00</v>
          </cell>
        </row>
        <row r="22">
          <cell r="A22">
            <v>3.4</v>
          </cell>
          <cell r="B22" t="str">
            <v>Empleos suficientes y dignos</v>
          </cell>
          <cell r="D22" t="str">
            <v>2.3.1</v>
          </cell>
          <cell r="E22" t="str">
            <v>Construir una cultura de igualdad y equidad entre hombres y mujeres</v>
          </cell>
        </row>
        <row r="23">
          <cell r="A23">
            <v>3.5</v>
          </cell>
          <cell r="B23" t="str">
            <v>Estructura productiva sectorial y territorialmente adecuada, integrada competitivamente a la economía global y que aprovecha las oportunidades del mercado local.</v>
          </cell>
          <cell r="D23" t="str">
            <v>2.3.2</v>
          </cell>
          <cell r="E23" t="str">
            <v>Elevar el capital humano y social y las oportunidades enconómicas para la población en condiciones de pobreza, a fin de elvar su empleabilidad, capacidad de generación de ingresos y mejoría de las condiciones de vida.</v>
          </cell>
        </row>
        <row r="24">
          <cell r="A24">
            <v>4.0999999999999996</v>
          </cell>
          <cell r="B24" t="str">
            <v>Manejo sostenible del medio ambiente</v>
          </cell>
          <cell r="D24" t="str">
            <v>2.3.3</v>
          </cell>
          <cell r="E24" t="str">
            <v>Disminuir la pobreza mediante un efectivo y eficiente sistema de protección social, que tome en cuenta las necesidades y vulnerabilidades a lo largo del ciclo de vida</v>
          </cell>
        </row>
        <row r="25">
          <cell r="A25">
            <v>4.2</v>
          </cell>
          <cell r="B25" t="str">
            <v>Eficaz gestión de riesgos para minimizar pérdidas humanas, económicas y ambientales.</v>
          </cell>
          <cell r="D25" t="str">
            <v>2.3.4</v>
          </cell>
          <cell r="E25" t="str">
            <v>Proteger a los niños, niñas, adolescentes y jóvenes desde la primera infancia para propiciar su desarrollo integral e inclusión social</v>
          </cell>
        </row>
        <row r="26">
          <cell r="A26">
            <v>4.3</v>
          </cell>
          <cell r="B26" t="str">
            <v>Adecuada adaptación al cambio climático</v>
          </cell>
          <cell r="D26" t="str">
            <v>2.3.5</v>
          </cell>
          <cell r="E26" t="str">
            <v>Proteger a la población adulta mayor, en particular aquella en condiciones de vulnerabilidad, e impulsar su inclusión económica y social</v>
          </cell>
        </row>
        <row r="27">
          <cell r="D27" t="str">
            <v>2.3.6</v>
          </cell>
          <cell r="E27" t="str">
            <v>Proteger a las personas con discapacidad, en particular aquellas en condiciones de vulnerabilidad, e impulsar su inclusión económica y social</v>
          </cell>
        </row>
        <row r="28">
          <cell r="D28" t="str">
            <v>2.3.7</v>
          </cell>
          <cell r="E28" t="str">
            <v>Ordenar los flujos migratorios conforme a las necesidades del desarrollo nacional</v>
          </cell>
        </row>
        <row r="29">
          <cell r="D29" t="str">
            <v>2.3.8</v>
          </cell>
          <cell r="E29" t="str">
            <v>Promover y proteger los derechos de la población dominicana en el exterior y propiciar la conservación de su identidad nacional</v>
          </cell>
        </row>
        <row r="30">
          <cell r="D30" t="str">
            <v>2.4.1</v>
          </cell>
          <cell r="E30" t="str">
            <v>Integrar la dimensión de la cohesión territorial en el diseño y la gestión de las políticas públicas</v>
          </cell>
        </row>
        <row r="31">
          <cell r="D31" t="str">
            <v>2.4.2</v>
          </cell>
          <cell r="E31" t="str">
            <v>Reducir la disparidad urbano-rural e interregional en el acceso a servicios y oportunidades económicas, mediante la promoción de un desarrollo territorial ordenado e inclusivo</v>
          </cell>
        </row>
        <row r="32">
          <cell r="D32" t="str">
            <v>2.4.3</v>
          </cell>
          <cell r="E32" t="str">
            <v>Promover el desarrollo sostenible de la zona fronteriza</v>
          </cell>
        </row>
        <row r="33">
          <cell r="D33" t="str">
            <v>2.5.1</v>
          </cell>
          <cell r="E33" t="str">
            <v>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v>
          </cell>
        </row>
        <row r="34">
          <cell r="D34" t="str">
            <v>2.5.2</v>
          </cell>
          <cell r="E34" t="str">
            <v>Garantizar el acceso universal a servicios de agua potable y saneamiento, provistos con calidad y eficiencia</v>
          </cell>
        </row>
        <row r="35">
          <cell r="D35" t="str">
            <v>2.6.1</v>
          </cell>
          <cell r="E35" t="str">
            <v>Recuperar, promover y desarrollar los diferentes procesos y manifestaciones culturales que reafirman la identidad nacional, en un marco de participación, pluralidad, equidad de género y apertura al entorno regional y global</v>
          </cell>
        </row>
        <row r="36">
          <cell r="D36" t="str">
            <v>2.6.2</v>
          </cell>
          <cell r="E36" t="str">
            <v>Promover el desarrollo de la industria cultural</v>
          </cell>
        </row>
        <row r="37">
          <cell r="D37" t="str">
            <v>2.7.1</v>
          </cell>
          <cell r="E37" t="str">
            <v>Promover la cultura de práctica sistemática de actividades físicas y del deporte para elevar la calidad de vida</v>
          </cell>
        </row>
        <row r="38">
          <cell r="D38" t="str">
            <v>3.1.1</v>
          </cell>
          <cell r="E38" t="str">
            <v>Garantizar la sostenibilidad macroeconómica</v>
          </cell>
        </row>
        <row r="39">
          <cell r="D39" t="str">
            <v>3.1.2</v>
          </cell>
          <cell r="E39" t="str">
            <v>Consolidar una gestión de las finanzas públicas sostenible, que asigne los recursos en función de las prioridades del desarrollo nacional y propicie una distribución equitativa de la renta nacional</v>
          </cell>
        </row>
        <row r="40">
          <cell r="D40" t="str">
            <v>3.1.3</v>
          </cell>
          <cell r="E40" t="str">
            <v>Consolidar un sistema financiero eficiente, solvente y profundo que apoye la generación de ahorro y su canalización al desarrollo productivo</v>
          </cell>
        </row>
        <row r="41">
          <cell r="D41" t="str">
            <v>3.2.1</v>
          </cell>
          <cell r="E41" t="str">
            <v>Asegurar un suministro confiable de electricidad, a precios competitivos y en condiciones de sostenibilidad financiera y ambiental</v>
          </cell>
        </row>
        <row r="42">
          <cell r="D42" t="str">
            <v>3.2.2</v>
          </cell>
          <cell r="E42" t="str">
            <v>Garantizar un suministro de combustibles confiable, diversificado, a precios competitivos y en condiciones de sostenibilidad ambiental</v>
          </cell>
        </row>
        <row r="43">
          <cell r="D43" t="str">
            <v>3.3.1</v>
          </cell>
          <cell r="E43" t="str">
            <v>Desarrollar un entorno regulador que asegure un funcionamiento ordenado de los mercados y un clima de inversión y negocios pro-competitivo en un marco de responsabilidad social</v>
          </cell>
        </row>
        <row r="44">
          <cell r="D44" t="str">
            <v>3.3.2</v>
          </cell>
          <cell r="E44" t="str">
            <v>Consolidar el clima de paz laboral para apoyar la generación de empleo decente</v>
          </cell>
        </row>
        <row r="45">
          <cell r="D45" t="str">
            <v>3.3.3</v>
          </cell>
          <cell r="E45" t="str">
            <v>Consolidar un sistema de educación superior de calidad, que responda a las necesidades del desarrollo de la Nación</v>
          </cell>
        </row>
        <row r="46">
          <cell r="D46" t="str">
            <v>3.3.4</v>
          </cell>
          <cell r="E46" t="str">
            <v>Fortalecer el sistema nacional de ciencia, tecnoloíia e innovación para dea respuestas a las demandas económicas, sociales y culturales de la nación y propiciar la inserción en la sociedad y economía del conocimiento</v>
          </cell>
        </row>
        <row r="47">
          <cell r="D47" t="str">
            <v>3.3.5</v>
          </cell>
          <cell r="E47" t="str">
            <v>Lograr acceso universal y uso productivo de las tecnologías de la información y comunicación (TIC)</v>
          </cell>
        </row>
        <row r="48">
          <cell r="D48" t="str">
            <v>3.3.6</v>
          </cell>
          <cell r="E48" t="str">
            <v>Expandir la cobertura y mejorar la calidad y competitividad de la infraestructura y servicios de transporte, logística, orientándolos a la integración del territorio, al apoyo del desarrollo productivo a la inserción competitiva en los mercados internacionales.</v>
          </cell>
        </row>
        <row r="49">
          <cell r="D49" t="str">
            <v>3.3.7</v>
          </cell>
          <cell r="E49" t="str">
            <v>Convertir al país en un centro logístico regional, aprovechando sus ventajas de localización geográfica</v>
          </cell>
        </row>
        <row r="50">
          <cell r="D50" t="str">
            <v>3.4.1</v>
          </cell>
          <cell r="E50" t="str">
            <v>Propiciar mayores niveles de inversión, tanto nacional como extranjera, en actividades de alto valor agregado y capacidad de generación de empleo decente</v>
          </cell>
        </row>
        <row r="51">
          <cell r="D51" t="str">
            <v>3.4.2</v>
          </cell>
          <cell r="E51" t="str">
            <v>Consolidar el Sistema de Formación y Capacitación Continua para el Trabajo, a fin de acompañar al aparato productivo en su proceso de escalamiento de valor, facilitar la inserción en el mercado laboral y desarrollar capacidades emprendedoras</v>
          </cell>
        </row>
        <row r="52">
          <cell r="D52" t="str">
            <v>3.4.3</v>
          </cell>
          <cell r="E52" t="str">
            <v>Elevar la eficiencia, capacidad de inversión y productividad de las micro, pequeñas y medianas empresas (MIPYME).</v>
          </cell>
        </row>
        <row r="53">
          <cell r="D53" t="str">
            <v>3.5.1</v>
          </cell>
          <cell r="E53" t="str">
            <v>Impulsar el desarrollo exportador sobre la base de una inserción competitiva en los mercados internacionales</v>
          </cell>
        </row>
        <row r="54">
          <cell r="D54" t="str">
            <v>3.5.2</v>
          </cell>
          <cell r="E54" t="str">
            <v>Crear la infraestructura (física e institucional) de normalización, metrología, reglamentación técnica y acreditación, que garantice el cumplimiento de los requisitos de los mercados globales y un compromiso con la excelencia</v>
          </cell>
        </row>
        <row r="55">
          <cell r="D55" t="str">
            <v>3.5.3</v>
          </cell>
          <cell r="E55" t="str">
            <v>Elevar la productividad, competitividad y sostenibilidad ambiental y financiera de las cadenas agroproductivas, a fin de contribuir a la seguridad alimentaria, aprovechar el potencial exportador y generar empleo e ingresos para la población rural</v>
          </cell>
        </row>
        <row r="56">
          <cell r="D56" t="str">
            <v>3.5.4</v>
          </cell>
          <cell r="E56" t="str">
            <v>Desarrollar un sector manufacturero articulador del aparato productivo nacional, ambientalmente sostenible e integrado a los mercados globales con creciente escalamiento en las cadenas de valor</v>
          </cell>
        </row>
        <row r="57">
          <cell r="D57" t="str">
            <v>3.5.5</v>
          </cell>
          <cell r="E57" t="str">
            <v>Apoyar la competitividad, diversificación y sostenibilidad del sector turismo</v>
          </cell>
        </row>
        <row r="58">
          <cell r="D58" t="str">
            <v>3.5.6</v>
          </cell>
          <cell r="E58" t="str">
            <v>Consolidar un entorno adecuado que incentive la inversión para el desarrollo sostenible del sector minero</v>
          </cell>
        </row>
        <row r="59">
          <cell r="D59" t="str">
            <v>4.1.1</v>
          </cell>
          <cell r="E59" t="str">
            <v>Proteger y usar de forma sostenible los bienes y servicios de los ecosistemas, la bio-diversidad y el patrimonio natural de la nación, incluidos los recursos marinos</v>
          </cell>
        </row>
        <row r="60">
          <cell r="D60" t="str">
            <v>4.1.2</v>
          </cell>
          <cell r="E60" t="str">
            <v>Promover la producción y el consumo sostenibles</v>
          </cell>
        </row>
        <row r="61">
          <cell r="D61" t="str">
            <v>4.1.3</v>
          </cell>
          <cell r="E61" t="str">
            <v>Desarrollar una gestión integral de desechos, sustancias contaminantes y fuentes de contaminación</v>
          </cell>
        </row>
        <row r="62">
          <cell r="D62" t="str">
            <v>4.1.4</v>
          </cell>
          <cell r="E62" t="str">
            <v>Gestionar el recurso agua de manera eficiente y sostenible, para garantizar la seguridad hídrica</v>
          </cell>
        </row>
        <row r="63">
          <cell r="D63" t="str">
            <v>4.2.1</v>
          </cell>
          <cell r="E63" t="str">
            <v>Desarrollar un eficaz sistema nacional de gestión integral de riesgos, con activa participación de las comunidades y gobiernos locales, que minimice los daños y posibilite la recuperación rápida y sostenible de las áreas y poblaciones afectadas</v>
          </cell>
        </row>
        <row r="64">
          <cell r="D64" t="str">
            <v>4.3.1</v>
          </cell>
          <cell r="E64" t="str">
            <v>Reducir la vulnerabilidad, avanzar en la adaptación a los efectos del cambio climático y contribuir a la mitigación de sus causas</v>
          </cell>
        </row>
      </sheetData>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D0C3A45-2ADF-4BAB-A7D0-0E093E4A82BD}" name="Tabla1" displayName="Tabla1" ref="A28:J29" totalsRowShown="0" headerRowDxfId="14" dataDxfId="12" headerRowBorderDxfId="13" tableBorderDxfId="11" totalsRowBorderDxfId="10">
  <tableColumns count="10">
    <tableColumn id="1" xr3:uid="{DC1B7B10-25DF-444B-B97E-464EC471DB5B}" name="Producto" dataDxfId="9"/>
    <tableColumn id="2" xr3:uid="{C61E64BC-B5A5-45F4-8F84-130CBA355D9D}" name="Indicador" dataDxfId="8"/>
    <tableColumn id="3" xr3:uid="{3AC7971E-A8AB-4C13-830D-AC13829EAC0E}" name="Física_x000a_(A)" dataDxfId="7"/>
    <tableColumn id="4" xr3:uid="{8DB7EDBB-DB79-4CBD-AD68-D153CE19B0A8}" name="Financiera_x000a_(B)" dataDxfId="6"/>
    <tableColumn id="9" xr3:uid="{AC3E8DE2-D537-4CBB-AD59-753602F58C3E}" name="Física_x000a_(C)" dataDxfId="5"/>
    <tableColumn id="10" xr3:uid="{25C7EA1D-EAE0-4DC9-9FB1-C0E265B640E6}" name="Financiera_x000a_(D)" dataDxfId="4"/>
    <tableColumn id="5" xr3:uid="{C2FDA61C-9281-4FCB-A3FE-246521A85EA0}" name="Física _x000a_(E)" dataDxfId="3"/>
    <tableColumn id="6" xr3:uid="{B07D8104-8103-4848-A228-6FBAE528EF68}" name="Financiera _x000a_ (F)" dataDxfId="2"/>
    <tableColumn id="7" xr3:uid="{F97ACE16-1124-4543-AD0A-CBAA1878A36A}" name="Física _x000a_(%)_x000a_ G=E/C" dataDxfId="1">
      <calculatedColumnFormula>+Tabla1[[#This Row],[Física 
(E)]]/Tabla1[[#This Row],[Física
(C)]]</calculatedColumnFormula>
    </tableColumn>
    <tableColumn id="8" xr3:uid="{CAB2F777-24BA-4EFC-82F9-153B93171D9B}" name="Financiero _x000a_(%) _x000a_H=F/D" dataDxfId="0">
      <calculatedColumnFormula>+Tabla1[[#This Row],[Financiera 
 (F)]]/Tabla1[[#This Row],[Financiera
(D)]]</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4479C-993B-4588-8475-DCAAD29F6444}">
  <sheetPr>
    <pageSetUpPr fitToPage="1"/>
  </sheetPr>
  <dimension ref="A1:M44"/>
  <sheetViews>
    <sheetView tabSelected="1" zoomScaleNormal="100" workbookViewId="0">
      <selection activeCell="B36" sqref="B36:J36"/>
    </sheetView>
  </sheetViews>
  <sheetFormatPr defaultColWidth="11.42578125" defaultRowHeight="15" x14ac:dyDescent="0.25"/>
  <cols>
    <col min="1" max="1" width="23" style="6" customWidth="1"/>
    <col min="2" max="2" width="16.140625" style="6" customWidth="1"/>
    <col min="3" max="4" width="12.7109375" style="6" customWidth="1"/>
    <col min="5" max="5" width="14.140625" style="6" customWidth="1"/>
    <col min="6" max="10" width="12.7109375" style="6" customWidth="1"/>
    <col min="11" max="11" width="11.42578125" style="6"/>
  </cols>
  <sheetData>
    <row r="1" spans="1:11" ht="38.25" customHeight="1" thickBot="1" x14ac:dyDescent="0.3">
      <c r="A1" s="18"/>
      <c r="B1" s="49" t="s">
        <v>69</v>
      </c>
      <c r="C1" s="50"/>
      <c r="D1" s="50"/>
      <c r="E1" s="50"/>
      <c r="F1" s="50"/>
      <c r="G1" s="50"/>
      <c r="H1" s="50"/>
      <c r="I1" s="50"/>
      <c r="J1" s="51"/>
      <c r="K1" s="1"/>
    </row>
    <row r="2" spans="1:11" ht="21.75" thickBot="1" x14ac:dyDescent="0.3">
      <c r="A2" s="19"/>
      <c r="B2" s="52" t="s">
        <v>0</v>
      </c>
      <c r="C2" s="53"/>
      <c r="D2" s="52" t="s">
        <v>1</v>
      </c>
      <c r="E2" s="53"/>
      <c r="F2" s="53"/>
      <c r="G2" s="53"/>
      <c r="H2" s="54"/>
      <c r="I2" s="2" t="s">
        <v>2</v>
      </c>
      <c r="J2" s="3" t="s">
        <v>3</v>
      </c>
      <c r="K2" s="1"/>
    </row>
    <row r="3" spans="1:11" ht="21.75" thickBot="1" x14ac:dyDescent="0.3">
      <c r="A3" s="20"/>
      <c r="B3" s="55" t="s">
        <v>4</v>
      </c>
      <c r="C3" s="56"/>
      <c r="D3" s="55"/>
      <c r="E3" s="56"/>
      <c r="F3" s="56"/>
      <c r="G3" s="56"/>
      <c r="H3" s="57"/>
      <c r="I3" s="23"/>
      <c r="J3" s="24"/>
      <c r="K3" s="1"/>
    </row>
    <row r="4" spans="1:11" x14ac:dyDescent="0.25">
      <c r="A4" s="58"/>
      <c r="B4" s="59"/>
      <c r="C4" s="59"/>
      <c r="D4" s="60"/>
      <c r="E4" s="60"/>
      <c r="F4" s="60"/>
      <c r="G4" s="60"/>
      <c r="H4" s="60"/>
      <c r="I4" s="59"/>
      <c r="J4" s="61"/>
      <c r="K4" s="1"/>
    </row>
    <row r="5" spans="1:11" ht="3" customHeight="1" x14ac:dyDescent="0.25">
      <c r="A5" s="32"/>
      <c r="B5" s="33"/>
      <c r="C5" s="33"/>
      <c r="D5" s="33"/>
      <c r="E5" s="33"/>
      <c r="F5" s="33"/>
      <c r="G5" s="33"/>
      <c r="H5" s="33"/>
      <c r="I5" s="33"/>
      <c r="J5" s="34"/>
      <c r="K5" s="1"/>
    </row>
    <row r="6" spans="1:11" ht="15.75" x14ac:dyDescent="0.25">
      <c r="A6" s="35" t="s">
        <v>60</v>
      </c>
      <c r="B6" s="36"/>
      <c r="C6" s="36"/>
      <c r="D6" s="36"/>
      <c r="E6" s="36"/>
      <c r="F6" s="36"/>
      <c r="G6" s="36"/>
      <c r="H6" s="36"/>
      <c r="I6" s="36"/>
      <c r="J6" s="37"/>
      <c r="K6" s="1"/>
    </row>
    <row r="7" spans="1:11" ht="15.75" x14ac:dyDescent="0.25">
      <c r="A7" s="38" t="s">
        <v>5</v>
      </c>
      <c r="B7" s="39"/>
      <c r="C7" s="39"/>
      <c r="D7" s="39"/>
      <c r="E7" s="39"/>
      <c r="F7" s="39"/>
      <c r="G7" s="39"/>
      <c r="H7" s="39"/>
      <c r="I7" s="39"/>
      <c r="J7" s="40"/>
      <c r="K7" s="1"/>
    </row>
    <row r="8" spans="1:11" ht="15" customHeight="1" x14ac:dyDescent="0.25">
      <c r="A8" s="4" t="s">
        <v>6</v>
      </c>
      <c r="B8" s="62" t="s">
        <v>47</v>
      </c>
      <c r="C8" s="63"/>
      <c r="D8" s="63"/>
      <c r="E8" s="63"/>
      <c r="F8" s="63"/>
      <c r="G8" s="63"/>
      <c r="H8" s="63"/>
      <c r="I8" s="63"/>
      <c r="J8" s="64"/>
      <c r="K8" s="1"/>
    </row>
    <row r="9" spans="1:11" ht="15" customHeight="1" x14ac:dyDescent="0.25">
      <c r="A9" s="21" t="s">
        <v>35</v>
      </c>
      <c r="B9" s="62" t="s">
        <v>48</v>
      </c>
      <c r="C9" s="63"/>
      <c r="D9" s="63"/>
      <c r="E9" s="63"/>
      <c r="F9" s="63"/>
      <c r="G9" s="63"/>
      <c r="H9" s="63"/>
      <c r="I9" s="63"/>
      <c r="J9" s="64"/>
      <c r="K9" s="1"/>
    </row>
    <row r="10" spans="1:11" ht="15" customHeight="1" x14ac:dyDescent="0.25">
      <c r="A10" s="21" t="s">
        <v>36</v>
      </c>
      <c r="B10" s="62" t="s">
        <v>49</v>
      </c>
      <c r="C10" s="63"/>
      <c r="D10" s="63"/>
      <c r="E10" s="63"/>
      <c r="F10" s="63"/>
      <c r="G10" s="63"/>
      <c r="H10" s="63"/>
      <c r="I10" s="63"/>
      <c r="J10" s="64"/>
      <c r="K10" s="1"/>
    </row>
    <row r="11" spans="1:11" ht="31.5" customHeight="1" x14ac:dyDescent="0.25">
      <c r="A11" s="4" t="s">
        <v>7</v>
      </c>
      <c r="B11" s="65" t="s">
        <v>50</v>
      </c>
      <c r="C11" s="65"/>
      <c r="D11" s="65"/>
      <c r="E11" s="65"/>
      <c r="F11" s="65"/>
      <c r="G11" s="65"/>
      <c r="H11" s="65"/>
      <c r="I11" s="65"/>
      <c r="J11" s="65"/>
    </row>
    <row r="12" spans="1:11" ht="23.25" customHeight="1" x14ac:dyDescent="0.25">
      <c r="A12" s="4" t="s">
        <v>8</v>
      </c>
      <c r="B12" s="65" t="s">
        <v>51</v>
      </c>
      <c r="C12" s="65"/>
      <c r="D12" s="65"/>
      <c r="E12" s="65"/>
      <c r="F12" s="65"/>
      <c r="G12" s="65"/>
      <c r="H12" s="65"/>
      <c r="I12" s="65"/>
      <c r="J12" s="65"/>
    </row>
    <row r="13" spans="1:11" ht="15.75" x14ac:dyDescent="0.25">
      <c r="A13" s="35" t="s">
        <v>9</v>
      </c>
      <c r="B13" s="36"/>
      <c r="C13" s="36"/>
      <c r="D13" s="36"/>
      <c r="E13" s="36"/>
      <c r="F13" s="36"/>
      <c r="G13" s="36"/>
      <c r="H13" s="36"/>
      <c r="I13" s="36"/>
      <c r="J13" s="37"/>
    </row>
    <row r="14" spans="1:11" ht="16.5" customHeight="1" x14ac:dyDescent="0.25">
      <c r="A14" s="4" t="s">
        <v>10</v>
      </c>
      <c r="B14" s="22">
        <v>2</v>
      </c>
      <c r="C14" s="31" t="str">
        <f>IFERROR(VLOOKUP(B14,'[1]Validacion datos'!A2:B5,2,FALSE),"")</f>
        <v>DESARROLLO SOCIAL</v>
      </c>
      <c r="D14" s="31"/>
      <c r="E14" s="31"/>
      <c r="F14" s="31"/>
      <c r="G14" s="31"/>
      <c r="H14" s="31"/>
      <c r="I14" s="31"/>
      <c r="J14" s="31"/>
    </row>
    <row r="15" spans="1:11" ht="12" customHeight="1" x14ac:dyDescent="0.25">
      <c r="A15" s="4" t="s">
        <v>11</v>
      </c>
      <c r="B15" s="7">
        <v>2.2000000000000002</v>
      </c>
      <c r="C15" s="31" t="str">
        <f>IFERROR(VLOOKUP(B15,'[1]Validacion datos'!A8:B26,2,FALSE),"")</f>
        <v>Salud y seguridad social integral</v>
      </c>
      <c r="D15" s="31"/>
      <c r="E15" s="31"/>
      <c r="F15" s="31"/>
      <c r="G15" s="31"/>
      <c r="H15" s="31"/>
      <c r="I15" s="31"/>
      <c r="J15" s="31"/>
    </row>
    <row r="16" spans="1:11" ht="34.5" customHeight="1" x14ac:dyDescent="0.25">
      <c r="A16" s="4" t="s">
        <v>12</v>
      </c>
      <c r="B16" s="7" t="s">
        <v>52</v>
      </c>
      <c r="C16" s="41" t="str">
        <f>IFERROR(VLOOKUP(B16,'[1]Validacion datos'!D8:E64,2,FALSE),"")</f>
        <v>Garantizar el derecho de la población al acceso a un modelo de atención integral, con calidad y calidez, que privilegie la promoción de la salud y la prevención de la enfermedad, mediante la consolidación del Sistema Nacional de Salud</v>
      </c>
      <c r="D16" s="41"/>
      <c r="E16" s="41"/>
      <c r="F16" s="41"/>
      <c r="G16" s="41"/>
      <c r="H16" s="41"/>
      <c r="I16" s="41"/>
      <c r="J16" s="41"/>
    </row>
    <row r="17" spans="1:13" ht="15.75" x14ac:dyDescent="0.25">
      <c r="A17" s="35" t="s">
        <v>13</v>
      </c>
      <c r="B17" s="36"/>
      <c r="C17" s="36"/>
      <c r="D17" s="36"/>
      <c r="E17" s="36"/>
      <c r="F17" s="36"/>
      <c r="G17" s="36"/>
      <c r="H17" s="36"/>
      <c r="I17" s="36"/>
      <c r="J17" s="37"/>
    </row>
    <row r="18" spans="1:13" ht="29.25" customHeight="1" x14ac:dyDescent="0.25">
      <c r="A18" s="4" t="s">
        <v>14</v>
      </c>
      <c r="B18" s="42" t="s">
        <v>53</v>
      </c>
      <c r="C18" s="42"/>
      <c r="D18" s="42"/>
      <c r="E18" s="42"/>
      <c r="F18" s="42"/>
      <c r="G18" s="42"/>
      <c r="H18" s="42"/>
      <c r="I18" s="42"/>
      <c r="J18" s="43"/>
    </row>
    <row r="19" spans="1:13" ht="57.75" customHeight="1" x14ac:dyDescent="0.25">
      <c r="A19" s="8" t="s">
        <v>15</v>
      </c>
      <c r="B19" s="42" t="s">
        <v>54</v>
      </c>
      <c r="C19" s="42"/>
      <c r="D19" s="42"/>
      <c r="E19" s="42"/>
      <c r="F19" s="42"/>
      <c r="G19" s="42"/>
      <c r="H19" s="42"/>
      <c r="I19" s="42"/>
      <c r="J19" s="43"/>
    </row>
    <row r="20" spans="1:13" ht="21.75" customHeight="1" x14ac:dyDescent="0.25">
      <c r="A20" s="8" t="s">
        <v>16</v>
      </c>
      <c r="B20" s="42" t="s">
        <v>55</v>
      </c>
      <c r="C20" s="42"/>
      <c r="D20" s="42"/>
      <c r="E20" s="42"/>
      <c r="F20" s="42"/>
      <c r="G20" s="42"/>
      <c r="H20" s="42"/>
      <c r="I20" s="42"/>
      <c r="J20" s="43"/>
    </row>
    <row r="21" spans="1:13" ht="35.25" customHeight="1" x14ac:dyDescent="0.25">
      <c r="A21" s="8" t="s">
        <v>37</v>
      </c>
      <c r="B21" s="72" t="s">
        <v>56</v>
      </c>
      <c r="C21" s="72"/>
      <c r="D21" s="72"/>
      <c r="E21" s="72"/>
      <c r="F21" s="72"/>
      <c r="G21" s="72"/>
      <c r="H21" s="72"/>
      <c r="I21" s="72"/>
      <c r="J21" s="73"/>
      <c r="K21" s="1"/>
    </row>
    <row r="22" spans="1:13" ht="15.75" x14ac:dyDescent="0.25">
      <c r="A22" s="35" t="s">
        <v>17</v>
      </c>
      <c r="B22" s="36"/>
      <c r="C22" s="36"/>
      <c r="D22" s="36"/>
      <c r="E22" s="36"/>
      <c r="F22" s="36"/>
      <c r="G22" s="36"/>
      <c r="H22" s="36"/>
      <c r="I22" s="36"/>
      <c r="J22" s="37"/>
    </row>
    <row r="23" spans="1:13" ht="15.75" x14ac:dyDescent="0.25">
      <c r="A23" s="38" t="s">
        <v>18</v>
      </c>
      <c r="B23" s="39"/>
      <c r="C23" s="39"/>
      <c r="D23" s="39"/>
      <c r="E23" s="39"/>
      <c r="F23" s="39"/>
      <c r="G23" s="39"/>
      <c r="H23" s="39"/>
      <c r="I23" s="39"/>
      <c r="J23" s="40"/>
      <c r="K23" s="1"/>
    </row>
    <row r="24" spans="1:13" ht="15" customHeight="1" x14ac:dyDescent="0.25">
      <c r="A24" s="66" t="s">
        <v>19</v>
      </c>
      <c r="B24" s="67"/>
      <c r="C24" s="68" t="s">
        <v>20</v>
      </c>
      <c r="D24" s="70"/>
      <c r="E24" s="70"/>
      <c r="F24" s="70" t="s">
        <v>21</v>
      </c>
      <c r="G24" s="70"/>
      <c r="H24" s="67"/>
      <c r="I24" s="68" t="s">
        <v>22</v>
      </c>
      <c r="J24" s="69"/>
    </row>
    <row r="25" spans="1:13" x14ac:dyDescent="0.25">
      <c r="A25" s="74">
        <v>838542048</v>
      </c>
      <c r="B25" s="46"/>
      <c r="C25" s="44">
        <v>902993916.03999996</v>
      </c>
      <c r="D25" s="45"/>
      <c r="E25" s="46"/>
      <c r="F25" s="44">
        <v>799880576.17999995</v>
      </c>
      <c r="G25" s="45"/>
      <c r="H25" s="46"/>
      <c r="I25" s="75">
        <f>+F25/C25</f>
        <v>0.88580948550329719</v>
      </c>
      <c r="J25" s="76"/>
    </row>
    <row r="26" spans="1:13" ht="15.75" x14ac:dyDescent="0.25">
      <c r="A26" s="38" t="s">
        <v>23</v>
      </c>
      <c r="B26" s="39"/>
      <c r="C26" s="39"/>
      <c r="D26" s="39"/>
      <c r="E26" s="39"/>
      <c r="F26" s="39"/>
      <c r="G26" s="39"/>
      <c r="H26" s="39"/>
      <c r="I26" s="39"/>
      <c r="J26" s="40"/>
      <c r="K26" s="1"/>
    </row>
    <row r="27" spans="1:13" x14ac:dyDescent="0.25">
      <c r="A27" s="5"/>
      <c r="B27"/>
      <c r="C27" s="47" t="s">
        <v>71</v>
      </c>
      <c r="D27" s="48"/>
      <c r="E27" s="47" t="s">
        <v>72</v>
      </c>
      <c r="F27" s="48"/>
      <c r="G27" s="47" t="s">
        <v>70</v>
      </c>
      <c r="H27" s="47"/>
      <c r="I27" s="47" t="s">
        <v>24</v>
      </c>
      <c r="J27" s="77"/>
    </row>
    <row r="28" spans="1:13" ht="38.25" x14ac:dyDescent="0.25">
      <c r="A28" s="9" t="s">
        <v>25</v>
      </c>
      <c r="B28" s="10" t="s">
        <v>26</v>
      </c>
      <c r="C28" s="10" t="s">
        <v>38</v>
      </c>
      <c r="D28" s="10" t="s">
        <v>39</v>
      </c>
      <c r="E28" s="10" t="s">
        <v>41</v>
      </c>
      <c r="F28" s="10" t="s">
        <v>42</v>
      </c>
      <c r="G28" s="10" t="s">
        <v>43</v>
      </c>
      <c r="H28" s="10" t="s">
        <v>44</v>
      </c>
      <c r="I28" s="10" t="s">
        <v>45</v>
      </c>
      <c r="J28" s="11" t="s">
        <v>46</v>
      </c>
    </row>
    <row r="29" spans="1:13" ht="60" x14ac:dyDescent="0.25">
      <c r="A29" s="12" t="s">
        <v>57</v>
      </c>
      <c r="B29" s="25" t="s">
        <v>58</v>
      </c>
      <c r="C29" s="13">
        <v>422619</v>
      </c>
      <c r="D29" s="14">
        <v>838542048</v>
      </c>
      <c r="E29" s="13">
        <v>422619</v>
      </c>
      <c r="F29" s="14">
        <v>902993916.03999996</v>
      </c>
      <c r="G29" s="14">
        <v>556197</v>
      </c>
      <c r="H29" s="14">
        <v>799880576.17999995</v>
      </c>
      <c r="I29" s="15">
        <f>+Tabla1[[#This Row],[Física 
(E)]]/Tabla1[[#This Row],[Física
(C)]]</f>
        <v>1.3160719229376814</v>
      </c>
      <c r="J29" s="16">
        <f>+Tabla1[[#This Row],[Financiera 
 (F)]]/Tabla1[[#This Row],[Financiera
(D)]]</f>
        <v>0.88580948550329719</v>
      </c>
    </row>
    <row r="30" spans="1:13" ht="15.75" x14ac:dyDescent="0.25">
      <c r="A30" s="35" t="s">
        <v>27</v>
      </c>
      <c r="B30" s="36"/>
      <c r="C30" s="36"/>
      <c r="D30" s="36"/>
      <c r="E30" s="36"/>
      <c r="F30" s="36"/>
      <c r="G30" s="36"/>
      <c r="H30" s="36"/>
      <c r="I30" s="36"/>
      <c r="J30" s="37"/>
    </row>
    <row r="31" spans="1:13" ht="15.75" x14ac:dyDescent="0.25">
      <c r="A31" s="38" t="s">
        <v>28</v>
      </c>
      <c r="B31" s="39"/>
      <c r="C31" s="39"/>
      <c r="D31" s="39"/>
      <c r="E31" s="39"/>
      <c r="F31" s="39"/>
      <c r="G31" s="39"/>
      <c r="H31" s="39"/>
      <c r="I31" s="39"/>
      <c r="J31" s="40"/>
      <c r="K31" s="1"/>
      <c r="M31" t="s">
        <v>61</v>
      </c>
    </row>
    <row r="32" spans="1:13" ht="15" customHeight="1" x14ac:dyDescent="0.25">
      <c r="A32" s="17" t="s">
        <v>29</v>
      </c>
      <c r="B32" s="42" t="s">
        <v>57</v>
      </c>
      <c r="C32" s="42"/>
      <c r="D32" s="42"/>
      <c r="E32" s="42"/>
      <c r="F32" s="42"/>
      <c r="G32" s="42"/>
      <c r="H32" s="42"/>
      <c r="I32" s="42"/>
      <c r="J32" s="43"/>
    </row>
    <row r="33" spans="1:11" ht="30" customHeight="1" x14ac:dyDescent="0.25">
      <c r="A33" s="17" t="s">
        <v>30</v>
      </c>
      <c r="B33" s="42" t="s">
        <v>59</v>
      </c>
      <c r="C33" s="42"/>
      <c r="D33" s="42"/>
      <c r="E33" s="42"/>
      <c r="F33" s="42"/>
      <c r="G33" s="42"/>
      <c r="H33" s="42"/>
      <c r="I33" s="42"/>
      <c r="J33" s="43"/>
    </row>
    <row r="34" spans="1:11" ht="42" customHeight="1" x14ac:dyDescent="0.25">
      <c r="A34" s="78" t="s">
        <v>31</v>
      </c>
      <c r="B34" s="42" t="s">
        <v>73</v>
      </c>
      <c r="C34" s="42"/>
      <c r="D34" s="42"/>
      <c r="E34" s="42"/>
      <c r="F34" s="42"/>
      <c r="G34" s="42"/>
      <c r="H34" s="42"/>
      <c r="I34" s="42"/>
      <c r="J34" s="43"/>
    </row>
    <row r="35" spans="1:11" ht="42" customHeight="1" x14ac:dyDescent="0.25">
      <c r="A35" s="78"/>
      <c r="B35" s="42" t="s">
        <v>74</v>
      </c>
      <c r="C35" s="42"/>
      <c r="D35" s="42"/>
      <c r="E35" s="42"/>
      <c r="F35" s="42"/>
      <c r="G35" s="42"/>
      <c r="H35" s="42"/>
      <c r="I35" s="42"/>
      <c r="J35" s="43"/>
    </row>
    <row r="36" spans="1:11" ht="108.95" customHeight="1" x14ac:dyDescent="0.25">
      <c r="A36" s="17" t="s">
        <v>32</v>
      </c>
      <c r="B36" s="42" t="s">
        <v>68</v>
      </c>
      <c r="C36" s="42"/>
      <c r="D36" s="42"/>
      <c r="E36" s="42"/>
      <c r="F36" s="42"/>
      <c r="G36" s="42"/>
      <c r="H36" s="42"/>
      <c r="I36" s="42"/>
      <c r="J36" s="43"/>
    </row>
    <row r="37" spans="1:11" ht="15.75" x14ac:dyDescent="0.25">
      <c r="A37" s="35" t="s">
        <v>33</v>
      </c>
      <c r="B37" s="36"/>
      <c r="C37" s="36"/>
      <c r="D37" s="36"/>
      <c r="E37" s="36"/>
      <c r="F37" s="36"/>
      <c r="G37" s="36"/>
      <c r="H37" s="36"/>
      <c r="I37" s="36"/>
      <c r="J37" s="37"/>
    </row>
    <row r="38" spans="1:11" ht="15.75" x14ac:dyDescent="0.25">
      <c r="A38" s="79" t="s">
        <v>34</v>
      </c>
      <c r="B38" s="80"/>
      <c r="C38" s="80"/>
      <c r="D38" s="80"/>
      <c r="E38" s="80"/>
      <c r="F38" s="80"/>
      <c r="G38" s="80"/>
      <c r="H38" s="80"/>
      <c r="I38" s="80"/>
      <c r="J38" s="81"/>
      <c r="K38" s="1"/>
    </row>
    <row r="39" spans="1:11" ht="13.5" customHeight="1" x14ac:dyDescent="0.25">
      <c r="A39" s="82"/>
      <c r="B39" s="83"/>
      <c r="C39" s="83"/>
      <c r="D39" s="83"/>
      <c r="E39" s="83"/>
      <c r="F39" s="83"/>
      <c r="G39" s="83"/>
      <c r="H39" s="83"/>
      <c r="I39" s="83"/>
      <c r="J39" s="84"/>
    </row>
    <row r="40" spans="1:11" ht="27.75" customHeight="1" x14ac:dyDescent="0.25">
      <c r="A40" s="71" t="s">
        <v>40</v>
      </c>
      <c r="B40" s="71"/>
      <c r="C40" s="71"/>
      <c r="D40" s="71"/>
      <c r="E40" s="71"/>
      <c r="F40" s="71"/>
      <c r="G40" s="71"/>
      <c r="H40" s="71"/>
      <c r="I40" s="71"/>
      <c r="J40" s="71"/>
    </row>
    <row r="41" spans="1:11" ht="51" customHeight="1" x14ac:dyDescent="0.25"/>
    <row r="42" spans="1:11" x14ac:dyDescent="0.25">
      <c r="A42" s="26" t="s">
        <v>64</v>
      </c>
      <c r="B42" s="28">
        <f>+A25</f>
        <v>838542048</v>
      </c>
      <c r="E42" s="6" t="s">
        <v>67</v>
      </c>
    </row>
    <row r="43" spans="1:11" x14ac:dyDescent="0.25">
      <c r="A43" s="26" t="s">
        <v>65</v>
      </c>
      <c r="B43" s="27">
        <f>+C25</f>
        <v>902993916.03999996</v>
      </c>
      <c r="G43" s="29" t="s">
        <v>62</v>
      </c>
      <c r="H43" s="29"/>
      <c r="I43" s="29"/>
    </row>
    <row r="44" spans="1:11" x14ac:dyDescent="0.25">
      <c r="A44" s="26" t="s">
        <v>66</v>
      </c>
      <c r="B44" s="27">
        <f>+F25</f>
        <v>799880576.17999995</v>
      </c>
      <c r="G44" s="30" t="s">
        <v>63</v>
      </c>
      <c r="H44" s="30"/>
      <c r="I44" s="30"/>
    </row>
  </sheetData>
  <mergeCells count="52">
    <mergeCell ref="A34:A35"/>
    <mergeCell ref="B35:J35"/>
    <mergeCell ref="A37:J37"/>
    <mergeCell ref="A38:J38"/>
    <mergeCell ref="A39:J39"/>
    <mergeCell ref="A40:J40"/>
    <mergeCell ref="B9:J9"/>
    <mergeCell ref="B10:J10"/>
    <mergeCell ref="B21:J21"/>
    <mergeCell ref="A30:J30"/>
    <mergeCell ref="A31:J31"/>
    <mergeCell ref="B32:J32"/>
    <mergeCell ref="B33:J33"/>
    <mergeCell ref="B34:J34"/>
    <mergeCell ref="B36:J36"/>
    <mergeCell ref="A25:B25"/>
    <mergeCell ref="I25:J25"/>
    <mergeCell ref="A26:J26"/>
    <mergeCell ref="C27:D27"/>
    <mergeCell ref="G27:H27"/>
    <mergeCell ref="I27:J27"/>
    <mergeCell ref="A23:J23"/>
    <mergeCell ref="A24:B24"/>
    <mergeCell ref="I24:J24"/>
    <mergeCell ref="C24:E24"/>
    <mergeCell ref="F24:H24"/>
    <mergeCell ref="A4:J4"/>
    <mergeCell ref="B8:J8"/>
    <mergeCell ref="B11:J11"/>
    <mergeCell ref="B12:J12"/>
    <mergeCell ref="A13:J13"/>
    <mergeCell ref="B1:J1"/>
    <mergeCell ref="B2:C2"/>
    <mergeCell ref="D2:H2"/>
    <mergeCell ref="B3:C3"/>
    <mergeCell ref="D3:H3"/>
    <mergeCell ref="G43:I43"/>
    <mergeCell ref="G44:I44"/>
    <mergeCell ref="C15:J15"/>
    <mergeCell ref="A5:J5"/>
    <mergeCell ref="A6:J6"/>
    <mergeCell ref="A7:J7"/>
    <mergeCell ref="C14:J14"/>
    <mergeCell ref="C16:J16"/>
    <mergeCell ref="A17:J17"/>
    <mergeCell ref="B18:J18"/>
    <mergeCell ref="B19:J19"/>
    <mergeCell ref="B20:J20"/>
    <mergeCell ref="C25:E25"/>
    <mergeCell ref="F25:H25"/>
    <mergeCell ref="E27:F27"/>
    <mergeCell ref="A22:J22"/>
  </mergeCells>
  <phoneticPr fontId="23" type="noConversion"/>
  <dataValidations count="15">
    <dataValidation allowBlank="1" showInputMessage="1" showErrorMessage="1" prompt="Monto ejecutado en el trimestre" sqref="H28:H29" xr:uid="{90E46E24-8E3F-4224-9F5D-F387CD76556E}"/>
    <dataValidation allowBlank="1" showInputMessage="1" showErrorMessage="1" prompt="Meta alcanzada en el trimestre" sqref="G28" xr:uid="{078E0B3D-C3D5-4323-9A6F-7DD5AA0A91C9}"/>
    <dataValidation allowBlank="1" showInputMessage="1" showErrorMessage="1" prompt="Monto presupuestado para el producto" sqref="D29:G29 F28 D28" xr:uid="{247AEBBA-5BB4-404D-982B-514E41C68A75}"/>
    <dataValidation allowBlank="1" showInputMessage="1" showErrorMessage="1" prompt="Meta anual del indicador" sqref="E28 C28:C29" xr:uid="{F1CB8B99-164D-4F51-9E69-AECE57493A93}"/>
    <dataValidation allowBlank="1" showInputMessage="1" showErrorMessage="1" prompt="Nombre del indicador" sqref="B28:B29" xr:uid="{3FF3C7F1-052B-4689-97E1-0EEC782A6AE3}"/>
    <dataValidation allowBlank="1" showInputMessage="1" showErrorMessage="1" prompt="Nombre de cada producto" sqref="A28:A29" xr:uid="{2947E0C5-61A1-48DD-8DCD-04F9232477FC}"/>
    <dataValidation allowBlank="1" showInputMessage="1" showErrorMessage="1" prompt="¿En qué consiste el programa?" sqref="B19:J19" xr:uid="{36462601-2B6A-4737-846F-851366820581}"/>
    <dataValidation allowBlank="1" showInputMessage="1" showErrorMessage="1" prompt="Presupuesto del programa" sqref="A25:C25 F25" xr:uid="{9DF5C66B-A220-44F2-83D9-BA89C9AC3D1F}"/>
    <dataValidation allowBlank="1" showInputMessage="1" showErrorMessage="1" prompt="Oportunidades de mejora identificadas" sqref="A39:J40" xr:uid="{DA848EFB-3FC8-4206-B557-B09F4E34DBE3}"/>
    <dataValidation allowBlank="1" showInputMessage="1" showErrorMessage="1" prompt="De existir desvío, explicar razones." sqref="B36:J36" xr:uid="{3FCEB832-8597-4420-8C33-FA505134D6A1}"/>
    <dataValidation allowBlank="1" showInputMessage="1" showErrorMessage="1" prompt="1. Describir lo plasmado en el presupuesto_x000a_2. Describir lo alcanzado en términos financieros y de producción " sqref="B34:J35" xr:uid="{52D08DCD-A12A-4E5D-9221-E85F201EAA5C}"/>
    <dataValidation allowBlank="1" showInputMessage="1" showErrorMessage="1" prompt="Nombre del producto" sqref="B32:J33" xr:uid="{21873FA6-652F-409E-B72C-06C5F3FB16C5}"/>
    <dataValidation allowBlank="1" showInputMessage="1" showErrorMessage="1" prompt="¿A quién va dirigido el programa?, ¿qué característica tiene esta población que requiere ser beneficiada?" sqref="B20:J20" xr:uid="{544AF6EE-D796-4897-A087-B09C06989539}"/>
    <dataValidation allowBlank="1" showInputMessage="1" prompt="Nombre del capítulo" sqref="B8:J10" xr:uid="{B047CFA2-4FB0-4A2A-BFC5-172BC78247BB}"/>
    <dataValidation allowBlank="1" sqref="A8" xr:uid="{4E4D531B-D39C-42CD-8509-9C2E6575184D}"/>
  </dataValidations>
  <pageMargins left="0.7" right="0.7" top="0.75" bottom="0.75" header="0.3" footer="0.3"/>
  <pageSetup scale="64" fitToHeight="0" orientation="portrait" horizontalDpi="300" verticalDpi="300"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Hoja1</vt:lpstr>
      <vt:lpstr>Hoja1!Print_Area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Espaillat A.</dc:creator>
  <cp:lastModifiedBy>Tatiana Victoria</cp:lastModifiedBy>
  <cp:lastPrinted>2024-01-19T14:15:29Z</cp:lastPrinted>
  <dcterms:created xsi:type="dcterms:W3CDTF">2021-03-22T15:50:10Z</dcterms:created>
  <dcterms:modified xsi:type="dcterms:W3CDTF">2024-01-22T17:41:46Z</dcterms:modified>
</cp:coreProperties>
</file>