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0490" windowHeight="7365"/>
  </bookViews>
  <sheets>
    <sheet name="Hoja1" sheetId="1" r:id="rId1"/>
    <sheet name="Hoja2" sheetId="2" state="hidden" r:id="rId2"/>
    <sheet name="Hoja3" sheetId="3" state="hidden" r:id="rId3"/>
  </sheets>
  <definedNames>
    <definedName name="_xlnm._FilterDatabase" localSheetId="0" hidden="1">Hoja1!$A$11:$H$117</definedName>
    <definedName name="_xlnm._FilterDatabase" localSheetId="2" hidden="1">Hoja3!$A$3:$B$144</definedName>
  </definedNames>
  <calcPr calcId="144525"/>
</workbook>
</file>

<file path=xl/calcChain.xml><?xml version="1.0" encoding="utf-8"?>
<calcChain xmlns="http://schemas.openxmlformats.org/spreadsheetml/2006/main">
  <c r="E219" i="2" l="1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117" i="1" l="1"/>
  <c r="B5" i="3" l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4" i="3"/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4" i="3"/>
  <c r="H5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4" i="3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3" i="2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3" i="2"/>
</calcChain>
</file>

<file path=xl/sharedStrings.xml><?xml version="1.0" encoding="utf-8"?>
<sst xmlns="http://schemas.openxmlformats.org/spreadsheetml/2006/main" count="2258" uniqueCount="419">
  <si>
    <t xml:space="preserve">FECHA </t>
  </si>
  <si>
    <t xml:space="preserve">NCF </t>
  </si>
  <si>
    <t xml:space="preserve">PROVEEDOR </t>
  </si>
  <si>
    <t>CONCEPTOS</t>
  </si>
  <si>
    <t xml:space="preserve">TOTAL </t>
  </si>
  <si>
    <t>LIBRAMIENTOS</t>
  </si>
  <si>
    <t>ESTADO</t>
  </si>
  <si>
    <t>PAGADA</t>
  </si>
  <si>
    <t>TOTAL</t>
  </si>
  <si>
    <t>Lic. Jose Miguel Rodriguez</t>
  </si>
  <si>
    <t>Sub-Director Financiero y Administrativo</t>
  </si>
  <si>
    <t xml:space="preserve">                                                                                                                                                                                                 República Dominicana</t>
  </si>
  <si>
    <t xml:space="preserve">                                                                                                                                                                                                 SERVICIO NACIONAL DE SALUD</t>
  </si>
  <si>
    <t xml:space="preserve">                                                                                                                                                                                                 SERVICIO REGIONAL DE SALUD METROPOLITANO</t>
  </si>
  <si>
    <t>2.3.9.9.01</t>
  </si>
  <si>
    <t>2.3.9.1.01</t>
  </si>
  <si>
    <t>2.3.9.2.01</t>
  </si>
  <si>
    <t>2.3.9.3.01</t>
  </si>
  <si>
    <t>2.2.8.5.03</t>
  </si>
  <si>
    <t>2.2.7.1.04</t>
  </si>
  <si>
    <t>2.2.7.1.99</t>
  </si>
  <si>
    <t>2.3.9.6.01</t>
  </si>
  <si>
    <t>2.3.4.1.01</t>
  </si>
  <si>
    <t>2.3.3.1.01</t>
  </si>
  <si>
    <t>2.2.7.2.04</t>
  </si>
  <si>
    <t>2.6.3.1.01</t>
  </si>
  <si>
    <t>2.2.8.5.01</t>
  </si>
  <si>
    <t>2.3.7.2.06</t>
  </si>
  <si>
    <t>2.3.1.1.01</t>
  </si>
  <si>
    <t>2.2.8.7.04</t>
  </si>
  <si>
    <t>2.2.8.7.05</t>
  </si>
  <si>
    <t>2.2.1.1.01</t>
  </si>
  <si>
    <t>2.6.1.3.01</t>
  </si>
  <si>
    <t>2.3.1.4.01</t>
  </si>
  <si>
    <t>2.3.5.5.01</t>
  </si>
  <si>
    <t>2.3.2.1.01</t>
  </si>
  <si>
    <t>2.2.7.2.08</t>
  </si>
  <si>
    <t>2.3.3.2.01</t>
  </si>
  <si>
    <t>2.3.9.5.01</t>
  </si>
  <si>
    <t>2.3.7.2.03</t>
  </si>
  <si>
    <t>2.3.7.1.04</t>
  </si>
  <si>
    <t>2.2.4.2.01</t>
  </si>
  <si>
    <t>2.3.7.1.02</t>
  </si>
  <si>
    <t>2.3.2.2.01</t>
  </si>
  <si>
    <t>2.6.5.2.01</t>
  </si>
  <si>
    <t>2.3.9.8.01</t>
  </si>
  <si>
    <t>2.6.2.1.01</t>
  </si>
  <si>
    <t>2.2.7.1.01</t>
  </si>
  <si>
    <t>2.2.1.5.01</t>
  </si>
  <si>
    <t>2.2.1.3.01</t>
  </si>
  <si>
    <t>2.2.7.2.06</t>
  </si>
  <si>
    <t>2.6.5.7.01</t>
  </si>
  <si>
    <t>CUENTA</t>
  </si>
  <si>
    <t>Concepto de Clasif</t>
  </si>
  <si>
    <t>Clasificador</t>
  </si>
  <si>
    <t>PRODUCTOR Y UTILES VARIOS NO IDENTIFICADOS</t>
  </si>
  <si>
    <t>UTILES MENORES MEDICOS-QUIRURGICOS</t>
  </si>
  <si>
    <t>SERVICIO DE CAPACITACION</t>
  </si>
  <si>
    <t>GAS GLP</t>
  </si>
  <si>
    <t>ALIMENTOS Y BEBIDA PARA PERSONA</t>
  </si>
  <si>
    <t>PRODUCTOS QUIMICO DE USO PERSONAL</t>
  </si>
  <si>
    <t>FLETE</t>
  </si>
  <si>
    <t>PRODUCTOS MEDICINALES PARA USO HUMANO</t>
  </si>
  <si>
    <t>UTILES Y MATERIALES DE OFICINA E INFORMATICA</t>
  </si>
  <si>
    <t>MADERAS, CORCHO Y MANOFACTURA</t>
  </si>
  <si>
    <t>HILADOS, FIBRAS Y TELAS</t>
  </si>
  <si>
    <t>PAPEL DE ESCRITORIO</t>
  </si>
  <si>
    <t>PRODUCTO DE PAPEL Y CARBON</t>
  </si>
  <si>
    <t>ARTICULOS PLASTICOS</t>
  </si>
  <si>
    <t>PINTURAS</t>
  </si>
  <si>
    <t>MATERIAL PARA LIMPIEZA</t>
  </si>
  <si>
    <t>PRODUCTOS ELECTRICOS AFINES}</t>
  </si>
  <si>
    <t>EQUIPOS DE TECNOLOGIA DE LA INFORMACION Y COMUNICACIÓN</t>
  </si>
  <si>
    <t>EQUIPO MEDICOS Y DE LABORATORIO</t>
  </si>
  <si>
    <t>MANTENIMIENTO, REPARACION DE SERVICIOS DE PINTURA Y DERIVADO</t>
  </si>
  <si>
    <t>2.2.7.1.07</t>
  </si>
  <si>
    <t>HERRAMIENTAS MENORES</t>
  </si>
  <si>
    <t>2.3.6.3.04</t>
  </si>
  <si>
    <t>SERVICIO DE MANTENIMIENTO, REPARACION, DESMONTE E INSTALACION DE MAQUINAS Y EQUIPOS</t>
  </si>
  <si>
    <t>LIMPIEZA E HIGIENE</t>
  </si>
  <si>
    <t>FUMIGACION</t>
  </si>
  <si>
    <t>MANTENIMIENTO Y REPARACION DE EQUIPOS MEDICOS SANITARIOS Y DE LABORATORIO</t>
  </si>
  <si>
    <t>MANTENIMIENTO Y REPARACIOND E EQUIPOS MEDICOS SANITARIOS Y DE LABORATORIO</t>
  </si>
  <si>
    <t>2.3.1.1..01</t>
  </si>
  <si>
    <t>SERVICIO DE INFORMATICA Y SISTEMAS COMPUTARIZADOS</t>
  </si>
  <si>
    <t>UTILES DE COCINA Y COMEDOR</t>
  </si>
  <si>
    <t>OTROS MANTENIMIENTOS Y REPARACION Y SUS DERIVADOS NO IDENTIFICADOS</t>
  </si>
  <si>
    <t>MANTENIMIENTO Y REP DE ELEVADORES</t>
  </si>
  <si>
    <t>GASOIL</t>
  </si>
  <si>
    <t>MANTENIMIENTO Y REPARACIÓN DE OBRAS DE INGENIERÍA CIVILO INFRAESTRUCTURA</t>
  </si>
  <si>
    <t>RADIOCOMUNICACIÓN</t>
  </si>
  <si>
    <t>ACABADOS TEXTILES</t>
  </si>
  <si>
    <t>SERVICIOS DE INFORMÁTICA Y SISTEMAS COMPUTARIZADOS</t>
  </si>
  <si>
    <t>MAQUINARIA Y EQUIPO INDUSTRIAL</t>
  </si>
  <si>
    <t>REPUESTOS</t>
  </si>
  <si>
    <t>MANTENIMIENTO Y REPARACIONES MENORES EN EDIFICACIONES</t>
  </si>
  <si>
    <t>SERVICIO DE INTERNET Y TELEVISIÓN POR CABLE</t>
  </si>
  <si>
    <t>TELÉFONO LOCAL</t>
  </si>
  <si>
    <t>MÁQUINAS-HERRAMIENTAS</t>
  </si>
  <si>
    <t>2.2.8.3.01</t>
  </si>
  <si>
    <t>SERVICIOS SANITARIOS</t>
  </si>
  <si>
    <t>CONCEPTO</t>
  </si>
  <si>
    <t>2.2.5.3.04</t>
  </si>
  <si>
    <t>2.6.5.4.01</t>
  </si>
  <si>
    <t>2.6.1.9.01</t>
  </si>
  <si>
    <t>2.2.2.2.01</t>
  </si>
  <si>
    <t>2.6.6.2.01</t>
  </si>
  <si>
    <t>2.2.1.8.01</t>
  </si>
  <si>
    <t>2.3.4.2.01</t>
  </si>
  <si>
    <t>2.6.1.4.01</t>
  </si>
  <si>
    <t>2.6.1.1.01</t>
  </si>
  <si>
    <t>a</t>
  </si>
  <si>
    <t>RECOLECCIÓN DE RESIDUOS SÓLIDOS</t>
  </si>
  <si>
    <t xml:space="preserve">Angela Rosario </t>
  </si>
  <si>
    <t>B1500000152</t>
  </si>
  <si>
    <t>2.3.6.3.06</t>
  </si>
  <si>
    <t>2.6.6.3.04</t>
  </si>
  <si>
    <t>2.3.7.2.04</t>
  </si>
  <si>
    <t>2.3.3.3.01</t>
  </si>
  <si>
    <t>2.2.8.7.02</t>
  </si>
  <si>
    <t>2.2.5.3.05</t>
  </si>
  <si>
    <t>2.3.4.1.02</t>
  </si>
  <si>
    <t>2.3.4.1.03</t>
  </si>
  <si>
    <t>2.3.4.1.04</t>
  </si>
  <si>
    <t>2.3.4.1.05</t>
  </si>
  <si>
    <t>2.3.4.1.06</t>
  </si>
  <si>
    <t>2.3.4.1.08</t>
  </si>
  <si>
    <t>2.3.4.1.07</t>
  </si>
  <si>
    <t>2.3.4.1.09</t>
  </si>
  <si>
    <t>2.3.4.1.10</t>
  </si>
  <si>
    <t>2.3.4.1.11</t>
  </si>
  <si>
    <t>2.3.4.1.12</t>
  </si>
  <si>
    <t>Productos metálicos</t>
  </si>
  <si>
    <t>SISTEMAS Y EQUIPOS DE CLIMATIZACIÓN</t>
  </si>
  <si>
    <t/>
  </si>
  <si>
    <t>MUEBLES, EQUIPOS DE OFICINA Y ESTANTERÍA</t>
  </si>
  <si>
    <t>OTROS MOBILIARIOS Y EQUIPOS NO IDENTIFICADOS PRECEDENTEMENTE</t>
  </si>
  <si>
    <t>ABONOS Y FERTILIZANTES</t>
  </si>
  <si>
    <t>ALQUILER DE EQUIPO DE OFICINA Y MUEBLES</t>
  </si>
  <si>
    <t>PRODUCTOS DE ARTES GRÁFICAS</t>
  </si>
  <si>
    <t>SERVICIOS JURÍDICOS</t>
  </si>
  <si>
    <t>ALQUILER DE EQUIPOS MÉDICOS, SANITARIOS Y DE LABORATORIOS</t>
  </si>
  <si>
    <t>IMPRESIÓN, ENCUADERNACIÓN Y ROTULACIÓN</t>
  </si>
  <si>
    <t>EQUIPOS DE SEGURIDAD</t>
  </si>
  <si>
    <t>PRODUCTOS MEDICINALES PARA USO VETERINARIO</t>
  </si>
  <si>
    <t>ELECTRODOMÉSTICOS</t>
  </si>
  <si>
    <t>2.3.3.4.01</t>
  </si>
  <si>
    <t>2.3.3.5.01</t>
  </si>
  <si>
    <t>2.3.8.5.03</t>
  </si>
  <si>
    <t>2372</t>
  </si>
  <si>
    <t>06</t>
  </si>
  <si>
    <t>2311</t>
  </si>
  <si>
    <t>01</t>
  </si>
  <si>
    <t>2631</t>
  </si>
  <si>
    <t>2285</t>
  </si>
  <si>
    <t>03</t>
  </si>
  <si>
    <t>2272</t>
  </si>
  <si>
    <t>2393</t>
  </si>
  <si>
    <t>2392</t>
  </si>
  <si>
    <t>2332</t>
  </si>
  <si>
    <t>2341</t>
  </si>
  <si>
    <t>2287</t>
  </si>
  <si>
    <t>05</t>
  </si>
  <si>
    <t>2614</t>
  </si>
  <si>
    <t>2371</t>
  </si>
  <si>
    <t>02</t>
  </si>
  <si>
    <t>2242</t>
  </si>
  <si>
    <t>2391</t>
  </si>
  <si>
    <t>2334</t>
  </si>
  <si>
    <t>2335</t>
  </si>
  <si>
    <t>2399</t>
  </si>
  <si>
    <t>2385</t>
  </si>
  <si>
    <t>2218</t>
  </si>
  <si>
    <t>08</t>
  </si>
  <si>
    <t>2395</t>
  </si>
  <si>
    <t>2355</t>
  </si>
  <si>
    <t>B1500000153</t>
  </si>
  <si>
    <t>B1500000278</t>
  </si>
  <si>
    <t>HOMCLINIC</t>
  </si>
  <si>
    <t>2.3.31.01</t>
  </si>
  <si>
    <t>2.3.1.3.01</t>
  </si>
  <si>
    <t>2.2.8.7.06</t>
  </si>
  <si>
    <t>2.2.7.1.06</t>
  </si>
  <si>
    <t>2.3.7.2.02</t>
  </si>
  <si>
    <t>2.3.2.3.01</t>
  </si>
  <si>
    <t>2.2.6.2.01</t>
  </si>
  <si>
    <t>AIDSA</t>
  </si>
  <si>
    <t>EMPRESAS CABOD</t>
  </si>
  <si>
    <t xml:space="preserve">MODO CREATIVO </t>
  </si>
  <si>
    <t xml:space="preserve">PROMESECAL </t>
  </si>
  <si>
    <t xml:space="preserve">FRI FARMA </t>
  </si>
  <si>
    <t>GERENFAR</t>
  </si>
  <si>
    <t>B1500000338</t>
  </si>
  <si>
    <t>B1500000340</t>
  </si>
  <si>
    <t>B1500000333</t>
  </si>
  <si>
    <t>B1500000431</t>
  </si>
  <si>
    <t>B1500000251</t>
  </si>
  <si>
    <t>B1500000080</t>
  </si>
  <si>
    <t>2.3.7.1.01</t>
  </si>
  <si>
    <t>2.3.6.3.01</t>
  </si>
  <si>
    <t>2.3.9.4.01</t>
  </si>
  <si>
    <t>2.6.3.4.01</t>
  </si>
  <si>
    <t>Res. De Cuentas por Pagar</t>
  </si>
  <si>
    <t xml:space="preserve">RECOLECCION DE RESIDUOS SOLIDOS </t>
  </si>
  <si>
    <t xml:space="preserve">IMPRESIÓN, ENCUADERNACION Y ROTULACION </t>
  </si>
  <si>
    <r>
      <t xml:space="preserve">                                                                </t>
    </r>
    <r>
      <rPr>
        <b/>
        <sz val="16"/>
        <color theme="1"/>
        <rFont val="Calibri"/>
        <family val="2"/>
        <scheme val="minor"/>
      </rPr>
      <t xml:space="preserve"> FACTURAS PAGADAS ENERO 2023</t>
    </r>
  </si>
  <si>
    <t>63-1</t>
  </si>
  <si>
    <t>152-1</t>
  </si>
  <si>
    <t>CHEQUE</t>
  </si>
  <si>
    <t>68-1</t>
  </si>
  <si>
    <t>76-1</t>
  </si>
  <si>
    <t>148-1</t>
  </si>
  <si>
    <t>347-1</t>
  </si>
  <si>
    <t>337-1</t>
  </si>
  <si>
    <t>320-1</t>
  </si>
  <si>
    <t>315-1</t>
  </si>
  <si>
    <t>312-1</t>
  </si>
  <si>
    <t>350-1</t>
  </si>
  <si>
    <t>292-1</t>
  </si>
  <si>
    <t>263-1</t>
  </si>
  <si>
    <t>359-1</t>
  </si>
  <si>
    <t>298-1</t>
  </si>
  <si>
    <t>269-1</t>
  </si>
  <si>
    <t>274-1</t>
  </si>
  <si>
    <t>223-1</t>
  </si>
  <si>
    <t>229-1</t>
  </si>
  <si>
    <t>217-1</t>
  </si>
  <si>
    <t>213-1</t>
  </si>
  <si>
    <t>238-1</t>
  </si>
  <si>
    <t>249-1</t>
  </si>
  <si>
    <t>205-1</t>
  </si>
  <si>
    <t>189-1</t>
  </si>
  <si>
    <t>207-1</t>
  </si>
  <si>
    <t>174-1</t>
  </si>
  <si>
    <t>322-1</t>
  </si>
  <si>
    <t>371-1</t>
  </si>
  <si>
    <t>200-1</t>
  </si>
  <si>
    <t>294-1</t>
  </si>
  <si>
    <t>324-1</t>
  </si>
  <si>
    <t>304-1</t>
  </si>
  <si>
    <t>343-1</t>
  </si>
  <si>
    <t>388-1</t>
  </si>
  <si>
    <t>399-1</t>
  </si>
  <si>
    <t>327-1</t>
  </si>
  <si>
    <t>335-1</t>
  </si>
  <si>
    <t>384-1</t>
  </si>
  <si>
    <t>397-1</t>
  </si>
  <si>
    <t>331-1</t>
  </si>
  <si>
    <t>88-1</t>
  </si>
  <si>
    <t>227-1</t>
  </si>
  <si>
    <t>221-1</t>
  </si>
  <si>
    <t>215-1</t>
  </si>
  <si>
    <t>164-1</t>
  </si>
  <si>
    <t>251-1</t>
  </si>
  <si>
    <t>309-1</t>
  </si>
  <si>
    <t>391-1</t>
  </si>
  <si>
    <t>310-1</t>
  </si>
  <si>
    <t>367-1</t>
  </si>
  <si>
    <t>395-1</t>
  </si>
  <si>
    <t>389-1</t>
  </si>
  <si>
    <t>319-1</t>
  </si>
  <si>
    <t>381-1</t>
  </si>
  <si>
    <t>376-1</t>
  </si>
  <si>
    <t>364-1</t>
  </si>
  <si>
    <t>361-1</t>
  </si>
  <si>
    <t>393-1</t>
  </si>
  <si>
    <t>360-1</t>
  </si>
  <si>
    <t>385-1</t>
  </si>
  <si>
    <t>369-1</t>
  </si>
  <si>
    <t>373-1</t>
  </si>
  <si>
    <t>377-1</t>
  </si>
  <si>
    <t xml:space="preserve">ALLINONESUPPLY </t>
  </si>
  <si>
    <t>CASA NURTHA</t>
  </si>
  <si>
    <t xml:space="preserve">SILVER PHARMA </t>
  </si>
  <si>
    <t xml:space="preserve">PRP PHARMACEUTICAL </t>
  </si>
  <si>
    <t xml:space="preserve">EPX DOMINICANA </t>
  </si>
  <si>
    <t xml:space="preserve">MAX BIO PHARMA </t>
  </si>
  <si>
    <t xml:space="preserve">AYUNTAMIENTO STO DG.O NORTE </t>
  </si>
  <si>
    <t xml:space="preserve">SINOPHARMA </t>
  </si>
  <si>
    <t>SEMINSA, S.A.</t>
  </si>
  <si>
    <t xml:space="preserve">AYUNTAMIENTO STO DGO. NORTE </t>
  </si>
  <si>
    <t>MACROTECH, SRL</t>
  </si>
  <si>
    <t>BIO-NUCLEAR</t>
  </si>
  <si>
    <t>ANEST, SRL</t>
  </si>
  <si>
    <t>AFERME, S.A</t>
  </si>
  <si>
    <t>FDR GROUP, SRL</t>
  </si>
  <si>
    <t>FEC. BIOMEDICAL, SRL</t>
  </si>
  <si>
    <t>CALDERAS DEL CARIBE, SRL</t>
  </si>
  <si>
    <t>PRO-PHARMACEUTICAL PEÑA, SRL</t>
  </si>
  <si>
    <t>DOCTORES MALLEN GUERRA, SA</t>
  </si>
  <si>
    <t>BAUCOMER, SRL</t>
  </si>
  <si>
    <t>MEGA LABS, SRL</t>
  </si>
  <si>
    <t>OSCAR A. RENTA NEGRON</t>
  </si>
  <si>
    <t>ROPHARMA, S.R.L</t>
  </si>
  <si>
    <t>INVERSIONES ENVECO, SRL</t>
  </si>
  <si>
    <t>FARACH, S.A</t>
  </si>
  <si>
    <t>CLARO, S.A.</t>
  </si>
  <si>
    <t>GRUPO ALASKA, S.A</t>
  </si>
  <si>
    <t>FUMISMART, S.R.L</t>
  </si>
  <si>
    <t>AGRO DE MI TIERRA</t>
  </si>
  <si>
    <t>A&amp;S  IMPORTADORA MEDICA, SRL</t>
  </si>
  <si>
    <t>LETERAGO, SRL</t>
  </si>
  <si>
    <t>CRUZ AYALA, SRL</t>
  </si>
  <si>
    <t>JEAN CARLOS BASULTO</t>
  </si>
  <si>
    <t>INGENIERIA  TECN. Y SERV OROZCO</t>
  </si>
  <si>
    <t>MAKINGMAS PUBLICIDAD</t>
  </si>
  <si>
    <t>COPEM HOSPICLINIC, SRL</t>
  </si>
  <si>
    <t>IMPREPAP IMPRESOS Y PEPELERIA</t>
  </si>
  <si>
    <t>ALIANZA INNOVADORA DE SERV.</t>
  </si>
  <si>
    <t>RAMIREZ &amp; MOJICA ENVOY PACK</t>
  </si>
  <si>
    <t>SERV. E INST. TECNICAS (KONE)</t>
  </si>
  <si>
    <t>ALL OFFICE SOLUTIONS, SRL</t>
  </si>
  <si>
    <t>VARIEDADES RD LOS PEÑA</t>
  </si>
  <si>
    <t>ALFONSO DENTAL,SRL</t>
  </si>
  <si>
    <t>DUMAS PHARMACEUTICALS, SRL</t>
  </si>
  <si>
    <t>B1500000110</t>
  </si>
  <si>
    <t>B1500000109</t>
  </si>
  <si>
    <t>B1500000148</t>
  </si>
  <si>
    <t>B1500000599</t>
  </si>
  <si>
    <t>B1500000800</t>
  </si>
  <si>
    <t>B1500001294</t>
  </si>
  <si>
    <t>B1500000253</t>
  </si>
  <si>
    <t>B1500000057</t>
  </si>
  <si>
    <t>B1500001399</t>
  </si>
  <si>
    <t>B1500000442</t>
  </si>
  <si>
    <t>B1500000258</t>
  </si>
  <si>
    <t>B1500000605</t>
  </si>
  <si>
    <t>B1500000606</t>
  </si>
  <si>
    <t>B1500003609</t>
  </si>
  <si>
    <t>B1500000060</t>
  </si>
  <si>
    <t>B1500001315</t>
  </si>
  <si>
    <t>B1500000339</t>
  </si>
  <si>
    <t>B1500000874</t>
  </si>
  <si>
    <t>B1500000341</t>
  </si>
  <si>
    <t>B1500000607</t>
  </si>
  <si>
    <t>B1500002010</t>
  </si>
  <si>
    <t>B1500005811</t>
  </si>
  <si>
    <t>B1500005604</t>
  </si>
  <si>
    <t>B1500005605</t>
  </si>
  <si>
    <t>B1500031335</t>
  </si>
  <si>
    <t>B1500003215</t>
  </si>
  <si>
    <t>B1500000149</t>
  </si>
  <si>
    <t>B1500000150</t>
  </si>
  <si>
    <t>B1500000151</t>
  </si>
  <si>
    <t>B1500023367</t>
  </si>
  <si>
    <t>B1500023294</t>
  </si>
  <si>
    <t>B1500009950</t>
  </si>
  <si>
    <t>B1500000180</t>
  </si>
  <si>
    <t>B1500000014</t>
  </si>
  <si>
    <t>B1500000123</t>
  </si>
  <si>
    <t>B1500000816</t>
  </si>
  <si>
    <t>B1500002859</t>
  </si>
  <si>
    <t>B1500000608</t>
  </si>
  <si>
    <t>B1500000273</t>
  </si>
  <si>
    <t>B1500006036</t>
  </si>
  <si>
    <t>B1500000686</t>
  </si>
  <si>
    <t>B1500000183</t>
  </si>
  <si>
    <t>B1500000815</t>
  </si>
  <si>
    <t>B1500003235</t>
  </si>
  <si>
    <t>B1500190583</t>
  </si>
  <si>
    <t>B1500190584</t>
  </si>
  <si>
    <t>B1500003598</t>
  </si>
  <si>
    <t>B1500000356</t>
  </si>
  <si>
    <t>B1500001722</t>
  </si>
  <si>
    <t>B1500000276</t>
  </si>
  <si>
    <t>B1500007573</t>
  </si>
  <si>
    <t>B1500006045</t>
  </si>
  <si>
    <t>B1500005562</t>
  </si>
  <si>
    <t>B1500001111</t>
  </si>
  <si>
    <t>B1500000260</t>
  </si>
  <si>
    <t>B1500031751</t>
  </si>
  <si>
    <t>B1500000186</t>
  </si>
  <si>
    <t>B1500000817</t>
  </si>
  <si>
    <t>B1500031757</t>
  </si>
  <si>
    <t>B1500000246</t>
  </si>
  <si>
    <t>B1500001274</t>
  </si>
  <si>
    <t>B1500001073</t>
  </si>
  <si>
    <t>B1500000429</t>
  </si>
  <si>
    <t>B1500001491</t>
  </si>
  <si>
    <t>B1500023585</t>
  </si>
  <si>
    <t>B1500024411</t>
  </si>
  <si>
    <t>B1500021978</t>
  </si>
  <si>
    <t>B1500021984</t>
  </si>
  <si>
    <t>B1500023981</t>
  </si>
  <si>
    <t>B1500024453</t>
  </si>
  <si>
    <t>B1500024312</t>
  </si>
  <si>
    <t>B1500002514</t>
  </si>
  <si>
    <t>B1500001579</t>
  </si>
  <si>
    <t>B1500000013</t>
  </si>
  <si>
    <t>B1500004313</t>
  </si>
  <si>
    <t>B1500001728</t>
  </si>
  <si>
    <t>B1500000819</t>
  </si>
  <si>
    <t>B1500001118</t>
  </si>
  <si>
    <t>B1500000609</t>
  </si>
  <si>
    <t>B1500000154</t>
  </si>
  <si>
    <t>B1500001340</t>
  </si>
  <si>
    <t>B1500019508</t>
  </si>
  <si>
    <t>B1500017626</t>
  </si>
  <si>
    <t>B1500024235</t>
  </si>
  <si>
    <t>B1500024237</t>
  </si>
  <si>
    <t>B1500024331</t>
  </si>
  <si>
    <t>B1500000263</t>
  </si>
  <si>
    <t>B1500007618</t>
  </si>
  <si>
    <t>B1500000122</t>
  </si>
  <si>
    <t>B1500005564</t>
  </si>
  <si>
    <t>B1500000354</t>
  </si>
  <si>
    <t>2.3.1.2.01</t>
  </si>
  <si>
    <t>2.2.9.2.12</t>
  </si>
  <si>
    <t>2.2.2.2.12</t>
  </si>
  <si>
    <t>2.3.6.2.01</t>
  </si>
  <si>
    <t>2.2.1.2.12</t>
  </si>
  <si>
    <t>2.2.4.1.04</t>
  </si>
  <si>
    <t>2.2.5.1.10</t>
  </si>
  <si>
    <t>2.2.4.2.05</t>
  </si>
  <si>
    <t>2.6.6.1.04</t>
  </si>
  <si>
    <t>2.3.5.2.01</t>
  </si>
  <si>
    <t>26.3.1.01</t>
  </si>
  <si>
    <t>TELEFONO LOCAL</t>
  </si>
  <si>
    <t xml:space="preserve">PRODUCTOS DE ARTES GRAFICOS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</si>
</sst>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-* #,##0.00\ _€_-;\-* #,##0.00\ _€_-;_-* &quot;-&quot;??\ _€_-;_-@_-"/>
    <numFmt numFmtId="167" formatCode="_([$€-2]* #,##0.00_);_([$€-2]* \(#,##0.00\);_([$€-2]* &quot;-&quot;??_)"/>
    <numFmt numFmtId="168" formatCode="_-* #,##0.00\ _P_t_s_-;\-* #,##0.00\ _P_t_s_-;_-* &quot;-&quot;??\ _P_t_s_-;_-@_-"/>
    <numFmt numFmtId="169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indexed="8"/>
      <name val="MS Sans Serif"/>
      <family val="2"/>
    </font>
    <font>
      <sz val="9.85"/>
      <color indexed="8"/>
      <name val="Times New Roman"/>
      <family val="1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2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1" fillId="0" borderId="0" xfId="0" applyFont="1"/>
    <xf numFmtId="0" fontId="15" fillId="0" borderId="1" xfId="9" applyFont="1" applyFill="1" applyBorder="1" applyAlignment="1">
      <alignment vertical="center" wrapText="1"/>
    </xf>
    <xf numFmtId="0" fontId="15" fillId="0" borderId="1" xfId="9" applyFont="1" applyFill="1" applyBorder="1" applyAlignment="1">
      <alignment horizontal="center" vertical="center"/>
    </xf>
    <xf numFmtId="49" fontId="0" fillId="0" borderId="0" xfId="0" applyNumberFormat="1"/>
    <xf numFmtId="0" fontId="0" fillId="0" borderId="0" xfId="0" applyFill="1"/>
    <xf numFmtId="49" fontId="0" fillId="0" borderId="1" xfId="0" applyNumberFormat="1" applyFill="1" applyBorder="1"/>
    <xf numFmtId="49" fontId="0" fillId="0" borderId="2" xfId="0" applyNumberFormat="1" applyFill="1" applyBorder="1"/>
    <xf numFmtId="0" fontId="0" fillId="2" borderId="2" xfId="0" applyFill="1" applyBorder="1" applyAlignment="1">
      <alignment horizontal="left"/>
    </xf>
    <xf numFmtId="0" fontId="0" fillId="5" borderId="1" xfId="0" applyFill="1" applyBorder="1"/>
    <xf numFmtId="0" fontId="0" fillId="0" borderId="3" xfId="0" applyBorder="1"/>
    <xf numFmtId="0" fontId="0" fillId="0" borderId="0" xfId="0" applyBorder="1"/>
    <xf numFmtId="49" fontId="0" fillId="0" borderId="1" xfId="0" applyNumberFormat="1" applyFill="1" applyBorder="1" applyAlignment="1">
      <alignment horizontal="left"/>
    </xf>
    <xf numFmtId="49" fontId="0" fillId="0" borderId="2" xfId="0" applyNumberFormat="1" applyFill="1" applyBorder="1" applyAlignment="1">
      <alignment horizontal="left"/>
    </xf>
    <xf numFmtId="0" fontId="0" fillId="7" borderId="1" xfId="0" applyFill="1" applyBorder="1"/>
    <xf numFmtId="0" fontId="0" fillId="6" borderId="1" xfId="0" applyFill="1" applyBorder="1"/>
    <xf numFmtId="0" fontId="0" fillId="7" borderId="3" xfId="0" applyFill="1" applyBorder="1"/>
    <xf numFmtId="0" fontId="14" fillId="0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8" borderId="1" xfId="0" applyFill="1" applyBorder="1"/>
    <xf numFmtId="0" fontId="0" fillId="0" borderId="1" xfId="0" applyFill="1" applyBorder="1"/>
    <xf numFmtId="0" fontId="2" fillId="2" borderId="1" xfId="0" applyFont="1" applyFill="1" applyBorder="1"/>
    <xf numFmtId="0" fontId="0" fillId="0" borderId="0" xfId="0" applyBorder="1"/>
    <xf numFmtId="44" fontId="0" fillId="2" borderId="1" xfId="0" applyNumberFormat="1" applyFill="1" applyBorder="1"/>
    <xf numFmtId="0" fontId="0" fillId="2" borderId="2" xfId="0" applyFill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4" borderId="0" xfId="0" applyFill="1"/>
    <xf numFmtId="44" fontId="0" fillId="2" borderId="0" xfId="0" applyNumberFormat="1" applyFill="1" applyBorder="1"/>
    <xf numFmtId="0" fontId="0" fillId="2" borderId="3" xfId="0" applyFill="1" applyBorder="1"/>
    <xf numFmtId="14" fontId="0" fillId="2" borderId="2" xfId="0" applyNumberFormat="1" applyFill="1" applyBorder="1"/>
    <xf numFmtId="0" fontId="0" fillId="2" borderId="1" xfId="0" applyFill="1" applyBorder="1" applyAlignment="1">
      <alignment wrapText="1"/>
    </xf>
    <xf numFmtId="0" fontId="0" fillId="2" borderId="4" xfId="0" applyFill="1" applyBorder="1"/>
    <xf numFmtId="0" fontId="0" fillId="6" borderId="2" xfId="0" applyFill="1" applyBorder="1"/>
    <xf numFmtId="0" fontId="0" fillId="2" borderId="1" xfId="0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/>
    <xf numFmtId="44" fontId="0" fillId="2" borderId="1" xfId="12" applyFont="1" applyFill="1" applyBorder="1"/>
    <xf numFmtId="14" fontId="0" fillId="2" borderId="1" xfId="0" applyNumberFormat="1" applyFill="1" applyBorder="1"/>
    <xf numFmtId="44" fontId="0" fillId="2" borderId="1" xfId="131" applyNumberFormat="1" applyFont="1" applyFill="1" applyBorder="1"/>
    <xf numFmtId="44" fontId="0" fillId="2" borderId="2" xfId="0" applyNumberFormat="1" applyFill="1" applyBorder="1"/>
  </cellXfs>
  <cellStyles count="132">
    <cellStyle name="Euro" xfId="52"/>
    <cellStyle name="Millares" xfId="131" builtinId="3"/>
    <cellStyle name="Millares 10" xfId="53"/>
    <cellStyle name="Millares 10 2" xfId="54"/>
    <cellStyle name="Millares 10 3" xfId="94"/>
    <cellStyle name="Millares 11" xfId="55"/>
    <cellStyle name="Millares 11 2" xfId="102"/>
    <cellStyle name="Millares 12" xfId="51"/>
    <cellStyle name="Millares 13" xfId="96"/>
    <cellStyle name="Millares 14" xfId="98"/>
    <cellStyle name="Millares 15" xfId="109"/>
    <cellStyle name="Millares 16" xfId="111"/>
    <cellStyle name="Millares 17" xfId="118"/>
    <cellStyle name="Millares 18" xfId="39"/>
    <cellStyle name="Millares 19" xfId="14"/>
    <cellStyle name="Millares 2" xfId="4"/>
    <cellStyle name="Millares 2 10" xfId="49"/>
    <cellStyle name="Millares 2 11" xfId="36"/>
    <cellStyle name="Millares 2 2" xfId="10"/>
    <cellStyle name="Millares 2 2 2" xfId="57"/>
    <cellStyle name="Millares 2 2 3" xfId="119"/>
    <cellStyle name="Millares 2 2 4" xfId="37"/>
    <cellStyle name="Millares 2 3" xfId="58"/>
    <cellStyle name="Millares 2 4" xfId="43"/>
    <cellStyle name="Millares 2 5" xfId="59"/>
    <cellStyle name="Millares 2 6" xfId="60"/>
    <cellStyle name="Millares 2 6 2" xfId="103"/>
    <cellStyle name="Millares 2 7" xfId="61"/>
    <cellStyle name="Millares 2 7 2" xfId="104"/>
    <cellStyle name="Millares 2 8" xfId="56"/>
    <cellStyle name="Millares 2 9" xfId="101"/>
    <cellStyle name="Millares 3" xfId="15"/>
    <cellStyle name="Millares 3 2" xfId="16"/>
    <cellStyle name="Millares 3 2 2" xfId="120"/>
    <cellStyle name="Millares 3 2 3" xfId="63"/>
    <cellStyle name="Millares 3 3" xfId="62"/>
    <cellStyle name="Millares 3 4" xfId="113"/>
    <cellStyle name="Millares 3 5" xfId="40"/>
    <cellStyle name="Millares 4" xfId="17"/>
    <cellStyle name="Millares 4 2" xfId="121"/>
    <cellStyle name="Millares 4 3" xfId="125"/>
    <cellStyle name="Millares 4 4" xfId="64"/>
    <cellStyle name="Millares 5" xfId="18"/>
    <cellStyle name="Millares 5 2" xfId="122"/>
    <cellStyle name="Millares 5 3" xfId="65"/>
    <cellStyle name="Millares 6" xfId="66"/>
    <cellStyle name="Millares 7" xfId="67"/>
    <cellStyle name="Millares 7 2" xfId="68"/>
    <cellStyle name="Millares 8" xfId="69"/>
    <cellStyle name="Millares 8 2" xfId="70"/>
    <cellStyle name="Millares 9" xfId="71"/>
    <cellStyle name="Moneda" xfId="12" builtinId="4"/>
    <cellStyle name="Moneda 2" xfId="3"/>
    <cellStyle name="Moneda 2 2" xfId="19"/>
    <cellStyle name="Moneda 2 2 2" xfId="114"/>
    <cellStyle name="Moneda 2 3" xfId="72"/>
    <cellStyle name="Moneda 3" xfId="7"/>
    <cellStyle name="Moneda 3 2" xfId="20"/>
    <cellStyle name="Moneda 3 2 2" xfId="105"/>
    <cellStyle name="Moneda 3 3" xfId="73"/>
    <cellStyle name="Moneda 4" xfId="8"/>
    <cellStyle name="Moneda 4 2" xfId="21"/>
    <cellStyle name="Moneda 4 2 2" xfId="115"/>
    <cellStyle name="Moneda 4 3" xfId="99"/>
    <cellStyle name="Moneda 5" xfId="2"/>
    <cellStyle name="Moneda 5 2" xfId="22"/>
    <cellStyle name="Moneda 5 2 2" xfId="116"/>
    <cellStyle name="Moneda 5 3" xfId="47"/>
    <cellStyle name="Moneda 6" xfId="41"/>
    <cellStyle name="Normal" xfId="0" builtinId="0"/>
    <cellStyle name="Normal 10" xfId="23"/>
    <cellStyle name="Normal 11" xfId="46"/>
    <cellStyle name="Normal 12" xfId="74"/>
    <cellStyle name="Normal 12 2" xfId="75"/>
    <cellStyle name="Normal 12 3" xfId="44"/>
    <cellStyle name="Normal 13" xfId="76"/>
    <cellStyle name="Normal 13 2" xfId="106"/>
    <cellStyle name="Normal 14" xfId="50"/>
    <cellStyle name="Normal 15" xfId="95"/>
    <cellStyle name="Normal 16" xfId="97"/>
    <cellStyle name="Normal 17" xfId="24"/>
    <cellStyle name="Normal 18" xfId="110"/>
    <cellStyle name="Normal 19" xfId="117"/>
    <cellStyle name="Normal 19 2" xfId="129"/>
    <cellStyle name="Normal 2" xfId="1"/>
    <cellStyle name="Normal 2 2" xfId="5"/>
    <cellStyle name="Normal 2 2 2" xfId="25"/>
    <cellStyle name="Normal 2 2 2 2" xfId="107"/>
    <cellStyle name="Normal 2 2 2 3" xfId="77"/>
    <cellStyle name="Normal 2 2 3" xfId="48"/>
    <cellStyle name="Normal 2 2 4" xfId="38"/>
    <cellStyle name="Normal 2 3" xfId="9"/>
    <cellStyle name="Normal 2 3 2" xfId="27"/>
    <cellStyle name="Normal 2 3 3" xfId="28"/>
    <cellStyle name="Normal 2 3 4" xfId="78"/>
    <cellStyle name="Normal 2 3 5" xfId="26"/>
    <cellStyle name="Normal 2 4" xfId="11"/>
    <cellStyle name="Normal 2 5" xfId="79"/>
    <cellStyle name="Normal 2 6" xfId="80"/>
    <cellStyle name="Normal 2 7" xfId="34"/>
    <cellStyle name="Normal 2 8" xfId="127"/>
    <cellStyle name="Normal 20" xfId="33"/>
    <cellStyle name="Normal 21" xfId="13"/>
    <cellStyle name="Normal 21 2" xfId="128"/>
    <cellStyle name="Normal 3" xfId="29"/>
    <cellStyle name="Normal 3 10" xfId="81"/>
    <cellStyle name="Normal 3 2" xfId="30"/>
    <cellStyle name="Normal 3 2 2" xfId="6"/>
    <cellStyle name="Normal 3 2 2 2" xfId="82"/>
    <cellStyle name="Normal 3 2 3" xfId="112"/>
    <cellStyle name="Normal 4" xfId="31"/>
    <cellStyle name="Normal 4 2" xfId="123"/>
    <cellStyle name="Normal 4 2 2" xfId="130"/>
    <cellStyle name="Normal 4 3" xfId="126"/>
    <cellStyle name="Normal 4 4" xfId="83"/>
    <cellStyle name="Normal 5" xfId="32"/>
    <cellStyle name="Normal 5 2" xfId="124"/>
    <cellStyle name="Normal 5 3" xfId="84"/>
    <cellStyle name="Normal 6" xfId="85"/>
    <cellStyle name="Normal 7" xfId="86"/>
    <cellStyle name="Normal 8" xfId="87"/>
    <cellStyle name="Normal 8 2" xfId="88"/>
    <cellStyle name="Normal 9" xfId="45"/>
    <cellStyle name="Normal 9 2" xfId="89"/>
    <cellStyle name="Normal 9 2 2" xfId="93"/>
    <cellStyle name="Porcentaje 2" xfId="35"/>
    <cellStyle name="Porcentaje 2 2" xfId="90"/>
    <cellStyle name="Porcentaje 2 3" xfId="91"/>
    <cellStyle name="Porcentaje 3" xfId="92"/>
    <cellStyle name="Porcentaje 3 2" xfId="108"/>
    <cellStyle name="Porcentaje 4" xfId="100"/>
    <cellStyle name="Porcentaje 5" xfId="42"/>
  </cellStyles>
  <dxfs count="9"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1714500</xdr:colOff>
      <xdr:row>6</xdr:row>
      <xdr:rowOff>142875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3337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0</xdr:colOff>
      <xdr:row>8</xdr:row>
      <xdr:rowOff>85724</xdr:rowOff>
    </xdr:to>
    <xdr:pic>
      <xdr:nvPicPr>
        <xdr:cNvPr id="5" name="4 Imagen" descr="Descripción: C:\Users\omodesto\Desktop\Logos\premioCalidad\premioCalidad-PNG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381000"/>
          <a:ext cx="0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0</xdr:colOff>
      <xdr:row>9</xdr:row>
      <xdr:rowOff>9524</xdr:rowOff>
    </xdr:to>
    <xdr:pic>
      <xdr:nvPicPr>
        <xdr:cNvPr id="6" name="5 Imagen" descr="Descripción: C:\Users\omodesto\Desktop\Logos\premioCalidad\premioCalidad-PNG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571500"/>
          <a:ext cx="0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</xdr:row>
      <xdr:rowOff>152400</xdr:rowOff>
    </xdr:from>
    <xdr:to>
      <xdr:col>4</xdr:col>
      <xdr:colOff>152400</xdr:colOff>
      <xdr:row>8</xdr:row>
      <xdr:rowOff>238124</xdr:rowOff>
    </xdr:to>
    <xdr:pic>
      <xdr:nvPicPr>
        <xdr:cNvPr id="7" name="6 Imagen" descr="Descripción: C:\Users\omodesto\Desktop\Logos\premioCalidad\premioCalidad-PNG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533400"/>
          <a:ext cx="0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733425</xdr:colOff>
      <xdr:row>1</xdr:row>
      <xdr:rowOff>0</xdr:rowOff>
    </xdr:from>
    <xdr:to>
      <xdr:col>6</xdr:col>
      <xdr:colOff>781050</xdr:colOff>
      <xdr:row>6</xdr:row>
      <xdr:rowOff>38100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0" y="190500"/>
          <a:ext cx="1181100" cy="990600"/>
        </a:xfrm>
        <a:prstGeom prst="rect">
          <a:avLst/>
        </a:prstGeom>
      </xdr:spPr>
    </xdr:pic>
    <xdr:clientData/>
  </xdr:twoCellAnchor>
  <xdr:twoCellAnchor editAs="oneCell">
    <xdr:from>
      <xdr:col>4</xdr:col>
      <xdr:colOff>885825</xdr:colOff>
      <xdr:row>1</xdr:row>
      <xdr:rowOff>19050</xdr:rowOff>
    </xdr:from>
    <xdr:to>
      <xdr:col>5</xdr:col>
      <xdr:colOff>676275</xdr:colOff>
      <xdr:row>5</xdr:row>
      <xdr:rowOff>180975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6575" y="209550"/>
          <a:ext cx="1057275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F2:G34" totalsRowShown="0">
  <autoFilter ref="F2:G34"/>
  <tableColumns count="2">
    <tableColumn id="2" name="Clasificador" dataDxfId="8"/>
    <tableColumn id="1" name="Concepto de Clasif" data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D3:E56" totalsRowShown="0" tableBorderDxfId="2">
  <autoFilter ref="D3:E56"/>
  <tableColumns count="2">
    <tableColumn id="1" name="CUENTA" dataDxfId="1"/>
    <tableColumn id="2" name="CONCEPT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showGridLines="0" tabSelected="1" workbookViewId="0">
      <selection activeCell="E127" sqref="E127"/>
    </sheetView>
  </sheetViews>
  <sheetFormatPr baseColWidth="10" defaultRowHeight="15" x14ac:dyDescent="0.25"/>
  <cols>
    <col min="1" max="1" width="11.42578125" customWidth="1"/>
    <col min="2" max="2" width="12.85546875" style="13" customWidth="1"/>
    <col min="3" max="3" width="46.5703125" customWidth="1"/>
    <col min="4" max="4" width="46.140625" customWidth="1"/>
    <col min="5" max="5" width="19" customWidth="1"/>
    <col min="6" max="6" width="17" customWidth="1"/>
    <col min="7" max="7" width="14.85546875" customWidth="1"/>
    <col min="8" max="8" width="2.7109375" hidden="1" customWidth="1"/>
    <col min="9" max="9" width="11.42578125" hidden="1" customWidth="1"/>
  </cols>
  <sheetData>
    <row r="1" spans="1:9" x14ac:dyDescent="0.25">
      <c r="A1" s="1"/>
      <c r="C1" s="1"/>
      <c r="D1" s="1"/>
      <c r="E1" s="1"/>
      <c r="F1" s="1"/>
      <c r="G1" s="1"/>
    </row>
    <row r="2" spans="1:9" x14ac:dyDescent="0.25">
      <c r="A2" s="1"/>
      <c r="C2" s="1"/>
      <c r="D2" s="1"/>
      <c r="E2" s="1"/>
      <c r="F2" s="1"/>
      <c r="G2" s="1"/>
    </row>
    <row r="3" spans="1:9" x14ac:dyDescent="0.25">
      <c r="A3" s="1"/>
      <c r="C3" s="1"/>
      <c r="D3" s="1"/>
      <c r="E3" s="1"/>
      <c r="F3" s="1"/>
      <c r="G3" s="1"/>
    </row>
    <row r="4" spans="1:9" x14ac:dyDescent="0.25">
      <c r="A4" s="1"/>
      <c r="C4" s="1"/>
      <c r="D4" s="1"/>
      <c r="E4" s="1"/>
      <c r="F4" s="1"/>
      <c r="G4" s="1"/>
    </row>
    <row r="5" spans="1:9" x14ac:dyDescent="0.25">
      <c r="A5" s="1"/>
      <c r="C5" s="7" t="s">
        <v>11</v>
      </c>
      <c r="D5" s="1"/>
      <c r="E5" s="1"/>
      <c r="F5" s="1"/>
      <c r="G5" s="1"/>
    </row>
    <row r="6" spans="1:9" x14ac:dyDescent="0.25">
      <c r="A6" s="1"/>
      <c r="C6" s="7" t="s">
        <v>12</v>
      </c>
      <c r="D6" s="1"/>
      <c r="E6" s="1"/>
      <c r="F6" s="1"/>
      <c r="G6" s="1"/>
    </row>
    <row r="7" spans="1:9" x14ac:dyDescent="0.25">
      <c r="A7" s="1"/>
      <c r="C7" s="7" t="s">
        <v>13</v>
      </c>
      <c r="D7" s="1"/>
      <c r="E7" s="1"/>
      <c r="F7" s="1"/>
      <c r="G7" s="1"/>
    </row>
    <row r="8" spans="1:9" x14ac:dyDescent="0.25">
      <c r="A8" s="1"/>
      <c r="C8" s="1"/>
      <c r="D8" s="1"/>
      <c r="E8" s="1"/>
      <c r="F8" s="1"/>
      <c r="G8" s="1"/>
    </row>
    <row r="9" spans="1:9" ht="21" x14ac:dyDescent="0.35">
      <c r="A9" s="1"/>
      <c r="C9" s="2" t="s">
        <v>205</v>
      </c>
      <c r="D9" s="1"/>
      <c r="E9" s="1"/>
      <c r="F9" s="1"/>
      <c r="G9" s="1"/>
    </row>
    <row r="10" spans="1:9" ht="18.75" x14ac:dyDescent="0.3">
      <c r="A10" s="1"/>
      <c r="C10" s="3"/>
      <c r="D10" s="1"/>
      <c r="E10" s="1"/>
      <c r="F10" s="1"/>
      <c r="G10" s="1"/>
    </row>
    <row r="11" spans="1:9" ht="31.5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</row>
    <row r="12" spans="1:9" x14ac:dyDescent="0.25">
      <c r="A12" s="49">
        <v>44564</v>
      </c>
      <c r="B12" s="50" t="s">
        <v>323</v>
      </c>
      <c r="C12" s="48" t="s">
        <v>186</v>
      </c>
      <c r="D12" s="51" t="s">
        <v>79</v>
      </c>
      <c r="E12" s="54">
        <v>85000</v>
      </c>
      <c r="F12" s="42" t="s">
        <v>208</v>
      </c>
      <c r="G12" s="8" t="s">
        <v>7</v>
      </c>
      <c r="H12" s="6" t="s">
        <v>28</v>
      </c>
      <c r="I12" s="1" t="s">
        <v>107</v>
      </c>
    </row>
    <row r="13" spans="1:9" x14ac:dyDescent="0.25">
      <c r="A13" s="49">
        <v>44564</v>
      </c>
      <c r="B13" s="51" t="s">
        <v>324</v>
      </c>
      <c r="C13" s="51" t="s">
        <v>277</v>
      </c>
      <c r="D13" s="51" t="s">
        <v>203</v>
      </c>
      <c r="E13" s="54">
        <v>23000</v>
      </c>
      <c r="F13" s="42" t="s">
        <v>208</v>
      </c>
      <c r="G13" s="8" t="s">
        <v>7</v>
      </c>
      <c r="H13" s="6" t="s">
        <v>28</v>
      </c>
      <c r="I13" s="1" t="s">
        <v>107</v>
      </c>
    </row>
    <row r="14" spans="1:9" x14ac:dyDescent="0.25">
      <c r="A14" s="49">
        <v>44567</v>
      </c>
      <c r="B14" s="50" t="s">
        <v>321</v>
      </c>
      <c r="C14" s="48" t="s">
        <v>276</v>
      </c>
      <c r="D14" s="51" t="s">
        <v>62</v>
      </c>
      <c r="E14" s="54">
        <v>10500</v>
      </c>
      <c r="F14" s="42" t="s">
        <v>208</v>
      </c>
      <c r="G14" s="8" t="s">
        <v>7</v>
      </c>
      <c r="H14" s="6" t="s">
        <v>28</v>
      </c>
      <c r="I14" s="1" t="s">
        <v>15</v>
      </c>
    </row>
    <row r="15" spans="1:9" x14ac:dyDescent="0.25">
      <c r="A15" s="53">
        <v>44567</v>
      </c>
      <c r="B15" s="51" t="s">
        <v>322</v>
      </c>
      <c r="C15" s="51" t="s">
        <v>191</v>
      </c>
      <c r="D15" s="51" t="s">
        <v>62</v>
      </c>
      <c r="E15" s="54">
        <v>39000</v>
      </c>
      <c r="F15" s="51" t="s">
        <v>208</v>
      </c>
      <c r="G15" s="8" t="s">
        <v>7</v>
      </c>
      <c r="H15" s="6" t="s">
        <v>28</v>
      </c>
      <c r="I15" s="1" t="s">
        <v>15</v>
      </c>
    </row>
    <row r="16" spans="1:9" x14ac:dyDescent="0.25">
      <c r="A16" s="49">
        <v>44670</v>
      </c>
      <c r="B16" s="50" t="s">
        <v>177</v>
      </c>
      <c r="C16" s="48" t="s">
        <v>305</v>
      </c>
      <c r="D16" s="51" t="s">
        <v>204</v>
      </c>
      <c r="E16" s="32">
        <v>4419.1000000000004</v>
      </c>
      <c r="F16" s="47" t="s">
        <v>250</v>
      </c>
      <c r="G16" s="8" t="s">
        <v>7</v>
      </c>
      <c r="H16" s="6" t="s">
        <v>34</v>
      </c>
      <c r="I16" s="1" t="s">
        <v>18</v>
      </c>
    </row>
    <row r="17" spans="1:9" s="1" customFormat="1" x14ac:dyDescent="0.25">
      <c r="A17" s="49">
        <v>44701</v>
      </c>
      <c r="B17" s="50" t="s">
        <v>377</v>
      </c>
      <c r="C17" s="48" t="s">
        <v>307</v>
      </c>
      <c r="D17" s="51" t="s">
        <v>418</v>
      </c>
      <c r="E17" s="32">
        <v>49560</v>
      </c>
      <c r="F17" s="47" t="s">
        <v>252</v>
      </c>
      <c r="G17" s="8" t="s">
        <v>7</v>
      </c>
      <c r="H17" s="6" t="s">
        <v>39</v>
      </c>
      <c r="I17" s="1" t="s">
        <v>18</v>
      </c>
    </row>
    <row r="18" spans="1:9" x14ac:dyDescent="0.25">
      <c r="A18" s="49">
        <v>44809</v>
      </c>
      <c r="B18" s="50" t="s">
        <v>381</v>
      </c>
      <c r="C18" s="48" t="s">
        <v>189</v>
      </c>
      <c r="D18" s="51" t="s">
        <v>62</v>
      </c>
      <c r="E18" s="32">
        <v>189864</v>
      </c>
      <c r="F18" s="47" t="s">
        <v>256</v>
      </c>
      <c r="G18" s="8" t="s">
        <v>7</v>
      </c>
      <c r="H18" s="6" t="s">
        <v>15</v>
      </c>
      <c r="I18" s="1" t="s">
        <v>18</v>
      </c>
    </row>
    <row r="19" spans="1:9" x14ac:dyDescent="0.25">
      <c r="A19" s="49">
        <v>44810</v>
      </c>
      <c r="B19" s="50" t="s">
        <v>382</v>
      </c>
      <c r="C19" s="48" t="s">
        <v>189</v>
      </c>
      <c r="D19" s="51" t="s">
        <v>62</v>
      </c>
      <c r="E19" s="32">
        <v>191400</v>
      </c>
      <c r="F19" s="47" t="s">
        <v>256</v>
      </c>
      <c r="G19" s="8" t="s">
        <v>7</v>
      </c>
      <c r="H19" s="6" t="s">
        <v>15</v>
      </c>
      <c r="I19" s="1" t="s">
        <v>17</v>
      </c>
    </row>
    <row r="20" spans="1:9" x14ac:dyDescent="0.25">
      <c r="A20" s="49">
        <v>44817</v>
      </c>
      <c r="B20" s="50" t="s">
        <v>337</v>
      </c>
      <c r="C20" s="48" t="s">
        <v>281</v>
      </c>
      <c r="D20" s="51" t="s">
        <v>56</v>
      </c>
      <c r="E20" s="32">
        <v>115121.24</v>
      </c>
      <c r="F20" s="47" t="s">
        <v>210</v>
      </c>
      <c r="G20" s="8" t="s">
        <v>7</v>
      </c>
      <c r="H20" s="6" t="s">
        <v>39</v>
      </c>
      <c r="I20" s="1" t="s">
        <v>30</v>
      </c>
    </row>
    <row r="21" spans="1:9" x14ac:dyDescent="0.25">
      <c r="A21" s="49">
        <v>44817</v>
      </c>
      <c r="B21" s="50" t="s">
        <v>338</v>
      </c>
      <c r="C21" s="48" t="s">
        <v>281</v>
      </c>
      <c r="D21" s="51" t="s">
        <v>56</v>
      </c>
      <c r="E21" s="32">
        <v>57227.42</v>
      </c>
      <c r="F21" s="47" t="s">
        <v>210</v>
      </c>
      <c r="G21" s="8" t="s">
        <v>7</v>
      </c>
      <c r="H21" s="6" t="s">
        <v>41</v>
      </c>
      <c r="I21" s="1" t="s">
        <v>30</v>
      </c>
    </row>
    <row r="22" spans="1:9" x14ac:dyDescent="0.25">
      <c r="A22" s="49">
        <v>44847</v>
      </c>
      <c r="B22" s="50" t="s">
        <v>376</v>
      </c>
      <c r="C22" s="48" t="s">
        <v>306</v>
      </c>
      <c r="D22" s="51" t="s">
        <v>62</v>
      </c>
      <c r="E22" s="32">
        <v>52500</v>
      </c>
      <c r="F22" s="47" t="s">
        <v>251</v>
      </c>
      <c r="G22" s="8" t="s">
        <v>7</v>
      </c>
      <c r="H22" s="6" t="s">
        <v>15</v>
      </c>
      <c r="I22" s="1" t="s">
        <v>30</v>
      </c>
    </row>
    <row r="23" spans="1:9" x14ac:dyDescent="0.25">
      <c r="A23" s="49">
        <v>44866</v>
      </c>
      <c r="B23" s="53" t="s">
        <v>345</v>
      </c>
      <c r="C23" s="48" t="s">
        <v>189</v>
      </c>
      <c r="D23" s="51" t="s">
        <v>62</v>
      </c>
      <c r="E23" s="32">
        <v>252504</v>
      </c>
      <c r="F23" s="47" t="s">
        <v>218</v>
      </c>
      <c r="G23" s="8" t="s">
        <v>7</v>
      </c>
      <c r="H23" s="6" t="s">
        <v>25</v>
      </c>
      <c r="I23" s="1" t="s">
        <v>28</v>
      </c>
    </row>
    <row r="24" spans="1:9" x14ac:dyDescent="0.25">
      <c r="A24" s="49">
        <v>44868</v>
      </c>
      <c r="B24" s="50" t="s">
        <v>344</v>
      </c>
      <c r="C24" s="48" t="s">
        <v>189</v>
      </c>
      <c r="D24" s="51" t="s">
        <v>62</v>
      </c>
      <c r="E24" s="52">
        <v>1064853.7</v>
      </c>
      <c r="F24" s="47" t="s">
        <v>218</v>
      </c>
      <c r="G24" s="8" t="s">
        <v>7</v>
      </c>
      <c r="H24" s="6" t="s">
        <v>45</v>
      </c>
      <c r="I24" s="1" t="s">
        <v>28</v>
      </c>
    </row>
    <row r="25" spans="1:9" x14ac:dyDescent="0.25">
      <c r="A25" s="49">
        <v>44882</v>
      </c>
      <c r="B25" s="50" t="s">
        <v>383</v>
      </c>
      <c r="C25" s="48" t="s">
        <v>189</v>
      </c>
      <c r="D25" s="51" t="s">
        <v>62</v>
      </c>
      <c r="E25" s="32">
        <v>33264</v>
      </c>
      <c r="F25" s="47" t="s">
        <v>256</v>
      </c>
      <c r="G25" s="8" t="s">
        <v>7</v>
      </c>
      <c r="H25" s="6" t="s">
        <v>17</v>
      </c>
      <c r="I25" s="1" t="s">
        <v>28</v>
      </c>
    </row>
    <row r="26" spans="1:9" x14ac:dyDescent="0.25">
      <c r="A26" s="53">
        <v>44886</v>
      </c>
      <c r="B26" s="51" t="s">
        <v>397</v>
      </c>
      <c r="C26" s="51" t="s">
        <v>189</v>
      </c>
      <c r="D26" s="51" t="s">
        <v>62</v>
      </c>
      <c r="E26" s="32">
        <v>479564.43</v>
      </c>
      <c r="F26" s="51" t="s">
        <v>267</v>
      </c>
      <c r="G26" s="8" t="s">
        <v>7</v>
      </c>
      <c r="H26" s="6" t="s">
        <v>17</v>
      </c>
      <c r="I26" s="1" t="s">
        <v>28</v>
      </c>
    </row>
    <row r="27" spans="1:9" x14ac:dyDescent="0.25">
      <c r="A27" s="49">
        <v>44893</v>
      </c>
      <c r="B27" s="50" t="s">
        <v>398</v>
      </c>
      <c r="C27" s="48" t="s">
        <v>189</v>
      </c>
      <c r="D27" s="51" t="s">
        <v>62</v>
      </c>
      <c r="E27" s="32">
        <v>60362</v>
      </c>
      <c r="F27" s="47" t="s">
        <v>267</v>
      </c>
      <c r="G27" s="8" t="s">
        <v>7</v>
      </c>
      <c r="H27" s="6" t="s">
        <v>22</v>
      </c>
      <c r="I27" s="1" t="s">
        <v>28</v>
      </c>
    </row>
    <row r="28" spans="1:9" x14ac:dyDescent="0.25">
      <c r="A28" s="49">
        <v>44893</v>
      </c>
      <c r="B28" s="50" t="s">
        <v>399</v>
      </c>
      <c r="C28" s="48" t="s">
        <v>189</v>
      </c>
      <c r="D28" s="51" t="s">
        <v>62</v>
      </c>
      <c r="E28" s="32">
        <v>134202</v>
      </c>
      <c r="F28" s="47" t="s">
        <v>267</v>
      </c>
      <c r="G28" s="8" t="s">
        <v>7</v>
      </c>
      <c r="H28" s="6" t="s">
        <v>22</v>
      </c>
      <c r="I28" s="1" t="s">
        <v>17</v>
      </c>
    </row>
    <row r="29" spans="1:9" x14ac:dyDescent="0.25">
      <c r="A29" s="49">
        <v>44896</v>
      </c>
      <c r="B29" s="50" t="s">
        <v>385</v>
      </c>
      <c r="C29" s="48" t="s">
        <v>189</v>
      </c>
      <c r="D29" s="51" t="s">
        <v>62</v>
      </c>
      <c r="E29" s="32">
        <v>213343.2</v>
      </c>
      <c r="F29" s="47" t="s">
        <v>256</v>
      </c>
      <c r="G29" s="8" t="s">
        <v>7</v>
      </c>
      <c r="H29" s="6" t="s">
        <v>35</v>
      </c>
      <c r="I29" s="1" t="s">
        <v>22</v>
      </c>
    </row>
    <row r="30" spans="1:9" x14ac:dyDescent="0.25">
      <c r="A30" s="49">
        <v>44896</v>
      </c>
      <c r="B30" s="50" t="s">
        <v>400</v>
      </c>
      <c r="C30" s="48" t="s">
        <v>189</v>
      </c>
      <c r="D30" s="51" t="s">
        <v>62</v>
      </c>
      <c r="E30" s="32">
        <v>552000</v>
      </c>
      <c r="F30" s="47" t="s">
        <v>267</v>
      </c>
      <c r="G30" s="8" t="s">
        <v>7</v>
      </c>
      <c r="H30" s="6" t="s">
        <v>22</v>
      </c>
      <c r="I30" s="1" t="s">
        <v>17</v>
      </c>
    </row>
    <row r="31" spans="1:9" x14ac:dyDescent="0.25">
      <c r="A31" s="49">
        <v>44901</v>
      </c>
      <c r="B31" s="50" t="s">
        <v>195</v>
      </c>
      <c r="C31" s="48" t="s">
        <v>280</v>
      </c>
      <c r="D31" s="51" t="s">
        <v>203</v>
      </c>
      <c r="E31" s="32">
        <v>23000</v>
      </c>
      <c r="F31" s="47" t="s">
        <v>209</v>
      </c>
      <c r="G31" s="8" t="s">
        <v>7</v>
      </c>
      <c r="H31" s="6" t="s">
        <v>41</v>
      </c>
      <c r="I31" s="1" t="s">
        <v>17</v>
      </c>
    </row>
    <row r="32" spans="1:9" s="1" customFormat="1" x14ac:dyDescent="0.25">
      <c r="A32" s="49">
        <v>44902</v>
      </c>
      <c r="B32" s="50" t="s">
        <v>380</v>
      </c>
      <c r="C32" s="48" t="s">
        <v>189</v>
      </c>
      <c r="D32" s="51" t="s">
        <v>62</v>
      </c>
      <c r="E32" s="32">
        <v>18716</v>
      </c>
      <c r="F32" s="47" t="s">
        <v>256</v>
      </c>
      <c r="G32" s="8" t="s">
        <v>7</v>
      </c>
      <c r="H32" s="6" t="s">
        <v>17</v>
      </c>
      <c r="I32" s="1" t="s">
        <v>22</v>
      </c>
    </row>
    <row r="33" spans="1:9" x14ac:dyDescent="0.25">
      <c r="A33" s="49">
        <v>44904</v>
      </c>
      <c r="B33" s="50" t="s">
        <v>336</v>
      </c>
      <c r="C33" s="48" t="s">
        <v>281</v>
      </c>
      <c r="D33" s="51" t="s">
        <v>56</v>
      </c>
      <c r="E33" s="32">
        <v>36735.699999999997</v>
      </c>
      <c r="F33" s="47" t="s">
        <v>210</v>
      </c>
      <c r="G33" s="8" t="s">
        <v>7</v>
      </c>
      <c r="H33" s="6" t="s">
        <v>39</v>
      </c>
      <c r="I33" s="1" t="s">
        <v>22</v>
      </c>
    </row>
    <row r="34" spans="1:9" x14ac:dyDescent="0.25">
      <c r="A34" s="49">
        <v>44904</v>
      </c>
      <c r="B34" s="50" t="s">
        <v>374</v>
      </c>
      <c r="C34" s="48" t="s">
        <v>304</v>
      </c>
      <c r="D34" s="44" t="s">
        <v>81</v>
      </c>
      <c r="E34" s="32">
        <v>26649.119999999999</v>
      </c>
      <c r="F34" s="47" t="s">
        <v>248</v>
      </c>
      <c r="G34" s="8" t="s">
        <v>7</v>
      </c>
      <c r="H34" s="6" t="s">
        <v>45</v>
      </c>
      <c r="I34" s="1" t="s">
        <v>22</v>
      </c>
    </row>
    <row r="35" spans="1:9" ht="30" x14ac:dyDescent="0.25">
      <c r="A35" s="49">
        <v>44904</v>
      </c>
      <c r="B35" s="50" t="s">
        <v>384</v>
      </c>
      <c r="C35" s="48" t="s">
        <v>189</v>
      </c>
      <c r="D35" s="51" t="s">
        <v>62</v>
      </c>
      <c r="E35" s="32">
        <v>81840</v>
      </c>
      <c r="F35" s="47" t="s">
        <v>256</v>
      </c>
      <c r="G35" s="8" t="s">
        <v>7</v>
      </c>
      <c r="H35" s="6" t="s">
        <v>107</v>
      </c>
      <c r="I35" s="1" t="s">
        <v>17</v>
      </c>
    </row>
    <row r="36" spans="1:9" x14ac:dyDescent="0.25">
      <c r="A36" s="49">
        <v>44914</v>
      </c>
      <c r="B36" s="50" t="s">
        <v>315</v>
      </c>
      <c r="C36" s="48" t="s">
        <v>178</v>
      </c>
      <c r="D36" s="51" t="s">
        <v>79</v>
      </c>
      <c r="E36" s="54">
        <v>70800</v>
      </c>
      <c r="F36" s="47" t="s">
        <v>207</v>
      </c>
      <c r="G36" s="8" t="s">
        <v>7</v>
      </c>
      <c r="H36" s="6" t="s">
        <v>25</v>
      </c>
      <c r="I36" s="1" t="s">
        <v>22</v>
      </c>
    </row>
    <row r="37" spans="1:9" ht="45" x14ac:dyDescent="0.25">
      <c r="A37" s="49">
        <v>44914</v>
      </c>
      <c r="B37" s="50" t="s">
        <v>316</v>
      </c>
      <c r="C37" s="48" t="s">
        <v>178</v>
      </c>
      <c r="D37" s="51" t="s">
        <v>79</v>
      </c>
      <c r="E37" s="54">
        <v>70800</v>
      </c>
      <c r="F37" s="47" t="s">
        <v>207</v>
      </c>
      <c r="G37" s="8" t="s">
        <v>7</v>
      </c>
      <c r="H37" s="6" t="s">
        <v>17</v>
      </c>
      <c r="I37" s="1" t="s">
        <v>26</v>
      </c>
    </row>
    <row r="38" spans="1:9" x14ac:dyDescent="0.25">
      <c r="A38" s="49">
        <v>44915</v>
      </c>
      <c r="B38" s="50" t="s">
        <v>347</v>
      </c>
      <c r="C38" s="48" t="s">
        <v>271</v>
      </c>
      <c r="D38" s="51" t="s">
        <v>59</v>
      </c>
      <c r="E38" s="32">
        <v>336544.38</v>
      </c>
      <c r="F38" s="47" t="s">
        <v>220</v>
      </c>
      <c r="G38" s="8" t="s">
        <v>7</v>
      </c>
      <c r="H38" s="6" t="s">
        <v>14</v>
      </c>
      <c r="I38" s="1" t="s">
        <v>17</v>
      </c>
    </row>
    <row r="39" spans="1:9" x14ac:dyDescent="0.25">
      <c r="A39" s="49">
        <v>44917</v>
      </c>
      <c r="B39" s="50" t="s">
        <v>375</v>
      </c>
      <c r="C39" s="48" t="s">
        <v>275</v>
      </c>
      <c r="D39" s="51" t="s">
        <v>56</v>
      </c>
      <c r="E39" s="32">
        <v>176705</v>
      </c>
      <c r="F39" s="47" t="s">
        <v>249</v>
      </c>
      <c r="G39" s="25" t="s">
        <v>7</v>
      </c>
      <c r="H39" s="6" t="s">
        <v>28</v>
      </c>
      <c r="I39" s="1" t="s">
        <v>22</v>
      </c>
    </row>
    <row r="40" spans="1:9" x14ac:dyDescent="0.25">
      <c r="A40" s="49">
        <v>44922</v>
      </c>
      <c r="B40" s="50" t="s">
        <v>194</v>
      </c>
      <c r="C40" s="48" t="s">
        <v>271</v>
      </c>
      <c r="D40" s="51" t="s">
        <v>59</v>
      </c>
      <c r="E40" s="32">
        <v>11180</v>
      </c>
      <c r="F40" s="47" t="s">
        <v>206</v>
      </c>
      <c r="G40" s="8" t="s">
        <v>7</v>
      </c>
      <c r="H40" s="6" t="s">
        <v>39</v>
      </c>
      <c r="I40" s="1" t="s">
        <v>118</v>
      </c>
    </row>
    <row r="41" spans="1:9" x14ac:dyDescent="0.25">
      <c r="A41" s="49">
        <v>44923</v>
      </c>
      <c r="B41" s="50" t="s">
        <v>359</v>
      </c>
      <c r="C41" s="48" t="s">
        <v>296</v>
      </c>
      <c r="D41" s="51" t="s">
        <v>417</v>
      </c>
      <c r="E41" s="32">
        <v>96579.23</v>
      </c>
      <c r="F41" s="47" t="s">
        <v>234</v>
      </c>
      <c r="G41" s="8" t="s">
        <v>7</v>
      </c>
      <c r="H41" s="6" t="s">
        <v>16</v>
      </c>
      <c r="I41" s="1" t="s">
        <v>182</v>
      </c>
    </row>
    <row r="42" spans="1:9" x14ac:dyDescent="0.25">
      <c r="A42" s="49">
        <v>44923</v>
      </c>
      <c r="B42" s="50" t="s">
        <v>360</v>
      </c>
      <c r="C42" s="48" t="s">
        <v>296</v>
      </c>
      <c r="D42" s="51" t="s">
        <v>417</v>
      </c>
      <c r="E42" s="32">
        <v>223785.77</v>
      </c>
      <c r="F42" s="47" t="s">
        <v>234</v>
      </c>
      <c r="G42" s="8" t="s">
        <v>7</v>
      </c>
      <c r="H42" s="6" t="s">
        <v>28</v>
      </c>
      <c r="I42" s="1" t="s">
        <v>182</v>
      </c>
    </row>
    <row r="43" spans="1:9" x14ac:dyDescent="0.25">
      <c r="A43" s="49">
        <v>44929</v>
      </c>
      <c r="B43" s="50" t="s">
        <v>323</v>
      </c>
      <c r="C43" s="48" t="s">
        <v>308</v>
      </c>
      <c r="D43" s="51" t="s">
        <v>203</v>
      </c>
      <c r="E43" s="41">
        <v>85000</v>
      </c>
      <c r="F43" s="47" t="s">
        <v>253</v>
      </c>
      <c r="G43" s="8" t="s">
        <v>7</v>
      </c>
      <c r="H43" s="6" t="s">
        <v>22</v>
      </c>
      <c r="I43" s="1" t="s">
        <v>42</v>
      </c>
    </row>
    <row r="44" spans="1:9" x14ac:dyDescent="0.25">
      <c r="A44" s="49">
        <v>44930</v>
      </c>
      <c r="B44" s="50" t="s">
        <v>386</v>
      </c>
      <c r="C44" s="48" t="s">
        <v>310</v>
      </c>
      <c r="D44" s="51" t="s">
        <v>87</v>
      </c>
      <c r="E44" s="32">
        <v>21240</v>
      </c>
      <c r="F44" s="47" t="s">
        <v>257</v>
      </c>
      <c r="G44" s="8" t="s">
        <v>7</v>
      </c>
      <c r="H44" s="6" t="s">
        <v>17</v>
      </c>
      <c r="I44" s="1" t="s">
        <v>146</v>
      </c>
    </row>
    <row r="45" spans="1:9" x14ac:dyDescent="0.25">
      <c r="A45" s="49">
        <v>44931</v>
      </c>
      <c r="B45" s="50" t="s">
        <v>318</v>
      </c>
      <c r="C45" s="48" t="s">
        <v>273</v>
      </c>
      <c r="D45" s="51" t="s">
        <v>56</v>
      </c>
      <c r="E45" s="54">
        <v>58500</v>
      </c>
      <c r="F45" s="47" t="s">
        <v>208</v>
      </c>
      <c r="G45" s="8" t="s">
        <v>7</v>
      </c>
      <c r="H45" s="6" t="s">
        <v>40</v>
      </c>
      <c r="I45" s="1" t="s">
        <v>17</v>
      </c>
    </row>
    <row r="46" spans="1:9" x14ac:dyDescent="0.25">
      <c r="A46" s="49">
        <v>44931</v>
      </c>
      <c r="B46" s="50" t="s">
        <v>339</v>
      </c>
      <c r="C46" s="48" t="s">
        <v>282</v>
      </c>
      <c r="D46" s="51" t="s">
        <v>62</v>
      </c>
      <c r="E46" s="32">
        <v>19470</v>
      </c>
      <c r="F46" s="47" t="s">
        <v>211</v>
      </c>
      <c r="G46" s="8" t="s">
        <v>7</v>
      </c>
      <c r="H46" s="6" t="s">
        <v>39</v>
      </c>
      <c r="I46" s="1" t="s">
        <v>22</v>
      </c>
    </row>
    <row r="47" spans="1:9" x14ac:dyDescent="0.25">
      <c r="A47" s="49">
        <v>44932</v>
      </c>
      <c r="B47" s="50" t="s">
        <v>317</v>
      </c>
      <c r="C47" s="48" t="s">
        <v>272</v>
      </c>
      <c r="D47" s="51" t="s">
        <v>59</v>
      </c>
      <c r="E47" s="54">
        <v>81059.72</v>
      </c>
      <c r="F47" s="47" t="s">
        <v>208</v>
      </c>
      <c r="G47" s="8" t="s">
        <v>7</v>
      </c>
      <c r="H47" s="6" t="s">
        <v>22</v>
      </c>
      <c r="I47" s="1" t="s">
        <v>17</v>
      </c>
    </row>
    <row r="48" spans="1:9" x14ac:dyDescent="0.25">
      <c r="A48" s="49">
        <v>44932</v>
      </c>
      <c r="B48" s="50" t="s">
        <v>319</v>
      </c>
      <c r="C48" s="48" t="s">
        <v>274</v>
      </c>
      <c r="D48" s="51" t="s">
        <v>62</v>
      </c>
      <c r="E48" s="54">
        <v>2900</v>
      </c>
      <c r="F48" s="47" t="s">
        <v>208</v>
      </c>
      <c r="G48" s="8" t="s">
        <v>7</v>
      </c>
      <c r="H48" s="6" t="s">
        <v>40</v>
      </c>
      <c r="I48" s="1" t="s">
        <v>22</v>
      </c>
    </row>
    <row r="49" spans="1:9" x14ac:dyDescent="0.25">
      <c r="A49" s="49">
        <v>44932</v>
      </c>
      <c r="B49" s="51" t="s">
        <v>320</v>
      </c>
      <c r="C49" s="48" t="s">
        <v>275</v>
      </c>
      <c r="D49" s="51" t="s">
        <v>62</v>
      </c>
      <c r="E49" s="54">
        <v>23975</v>
      </c>
      <c r="F49" s="47" t="s">
        <v>208</v>
      </c>
      <c r="G49" s="8" t="s">
        <v>7</v>
      </c>
      <c r="H49" s="6" t="s">
        <v>28</v>
      </c>
      <c r="I49" s="1" t="s">
        <v>17</v>
      </c>
    </row>
    <row r="50" spans="1:9" x14ac:dyDescent="0.25">
      <c r="A50" s="49">
        <v>44932</v>
      </c>
      <c r="B50" s="50" t="s">
        <v>197</v>
      </c>
      <c r="C50" s="48" t="s">
        <v>188</v>
      </c>
      <c r="D50" s="44" t="s">
        <v>84</v>
      </c>
      <c r="E50" s="54">
        <v>17700</v>
      </c>
      <c r="F50" s="47" t="s">
        <v>208</v>
      </c>
      <c r="G50" s="8" t="s">
        <v>7</v>
      </c>
      <c r="H50" s="6" t="s">
        <v>28</v>
      </c>
      <c r="I50" s="1" t="s">
        <v>42</v>
      </c>
    </row>
    <row r="51" spans="1:9" x14ac:dyDescent="0.25">
      <c r="A51" s="49">
        <v>44937</v>
      </c>
      <c r="B51" s="50" t="s">
        <v>192</v>
      </c>
      <c r="C51" s="48" t="s">
        <v>271</v>
      </c>
      <c r="D51" s="51" t="s">
        <v>59</v>
      </c>
      <c r="E51" s="54">
        <v>6695</v>
      </c>
      <c r="F51" s="47" t="s">
        <v>206</v>
      </c>
      <c r="G51" s="8" t="s">
        <v>7</v>
      </c>
      <c r="H51" s="6" t="s">
        <v>17</v>
      </c>
      <c r="I51" s="1" t="s">
        <v>22</v>
      </c>
    </row>
    <row r="52" spans="1:9" x14ac:dyDescent="0.25">
      <c r="A52" s="49">
        <v>44939</v>
      </c>
      <c r="B52" s="50" t="s">
        <v>325</v>
      </c>
      <c r="C52" s="48" t="s">
        <v>276</v>
      </c>
      <c r="D52" s="51" t="s">
        <v>62</v>
      </c>
      <c r="E52" s="54">
        <v>10500</v>
      </c>
      <c r="F52" s="47" t="s">
        <v>208</v>
      </c>
      <c r="G52" s="8" t="s">
        <v>7</v>
      </c>
      <c r="H52" s="6" t="s">
        <v>28</v>
      </c>
      <c r="I52" s="1" t="s">
        <v>28</v>
      </c>
    </row>
    <row r="53" spans="1:9" x14ac:dyDescent="0.25">
      <c r="A53" s="49">
        <v>44939</v>
      </c>
      <c r="B53" s="50" t="s">
        <v>326</v>
      </c>
      <c r="C53" s="48" t="s">
        <v>278</v>
      </c>
      <c r="D53" s="51" t="s">
        <v>62</v>
      </c>
      <c r="E53" s="54">
        <v>44645</v>
      </c>
      <c r="F53" s="47" t="s">
        <v>208</v>
      </c>
      <c r="G53" s="8" t="s">
        <v>7</v>
      </c>
      <c r="H53" s="6" t="s">
        <v>28</v>
      </c>
      <c r="I53" s="1" t="s">
        <v>28</v>
      </c>
    </row>
    <row r="54" spans="1:9" ht="43.5" customHeight="1" x14ac:dyDescent="0.25">
      <c r="A54" s="49">
        <v>44939</v>
      </c>
      <c r="B54" s="50" t="s">
        <v>327</v>
      </c>
      <c r="C54" s="48" t="s">
        <v>278</v>
      </c>
      <c r="D54" s="51" t="s">
        <v>56</v>
      </c>
      <c r="E54" s="54">
        <v>72280</v>
      </c>
      <c r="F54" s="47" t="s">
        <v>208</v>
      </c>
      <c r="G54" s="8" t="s">
        <v>7</v>
      </c>
      <c r="H54" s="6" t="s">
        <v>28</v>
      </c>
      <c r="I54" s="1" t="s">
        <v>181</v>
      </c>
    </row>
    <row r="55" spans="1:9" x14ac:dyDescent="0.25">
      <c r="A55" s="49">
        <v>44939</v>
      </c>
      <c r="B55" s="50" t="s">
        <v>328</v>
      </c>
      <c r="C55" s="48" t="s">
        <v>190</v>
      </c>
      <c r="D55" s="51" t="s">
        <v>62</v>
      </c>
      <c r="E55" s="54">
        <v>15000</v>
      </c>
      <c r="F55" s="47" t="s">
        <v>208</v>
      </c>
      <c r="G55" s="8" t="s">
        <v>7</v>
      </c>
      <c r="H55" s="6" t="s">
        <v>28</v>
      </c>
      <c r="I55" s="1" t="s">
        <v>40</v>
      </c>
    </row>
    <row r="56" spans="1:9" s="1" customFormat="1" x14ac:dyDescent="0.25">
      <c r="A56" s="49">
        <v>44939</v>
      </c>
      <c r="B56" s="50" t="s">
        <v>329</v>
      </c>
      <c r="C56" s="48" t="s">
        <v>191</v>
      </c>
      <c r="D56" s="51" t="s">
        <v>56</v>
      </c>
      <c r="E56" s="54">
        <v>97500</v>
      </c>
      <c r="F56" s="47" t="s">
        <v>208</v>
      </c>
      <c r="G56" s="8" t="s">
        <v>7</v>
      </c>
      <c r="H56" s="6" t="s">
        <v>28</v>
      </c>
      <c r="I56" s="1" t="s">
        <v>49</v>
      </c>
    </row>
    <row r="57" spans="1:9" s="1" customFormat="1" x14ac:dyDescent="0.25">
      <c r="A57" s="49">
        <v>44939</v>
      </c>
      <c r="B57" s="50" t="s">
        <v>330</v>
      </c>
      <c r="C57" s="48" t="s">
        <v>275</v>
      </c>
      <c r="D57" s="51" t="s">
        <v>56</v>
      </c>
      <c r="E57" s="54">
        <v>37749</v>
      </c>
      <c r="F57" s="47" t="s">
        <v>208</v>
      </c>
      <c r="G57" s="8" t="s">
        <v>7</v>
      </c>
      <c r="H57" s="6" t="s">
        <v>28</v>
      </c>
      <c r="I57" s="1" t="s">
        <v>28</v>
      </c>
    </row>
    <row r="58" spans="1:9" s="1" customFormat="1" x14ac:dyDescent="0.25">
      <c r="A58" s="49">
        <v>44939</v>
      </c>
      <c r="B58" s="50" t="s">
        <v>405</v>
      </c>
      <c r="C58" s="48" t="s">
        <v>299</v>
      </c>
      <c r="D58" s="51" t="s">
        <v>59</v>
      </c>
      <c r="E58" s="32">
        <v>107550</v>
      </c>
      <c r="F58" s="47" t="s">
        <v>208</v>
      </c>
      <c r="G58" s="8" t="s">
        <v>7</v>
      </c>
      <c r="H58" s="6" t="s">
        <v>42</v>
      </c>
      <c r="I58" s="1" t="s">
        <v>28</v>
      </c>
    </row>
    <row r="59" spans="1:9" s="1" customFormat="1" x14ac:dyDescent="0.25">
      <c r="A59" s="49">
        <v>44942</v>
      </c>
      <c r="B59" s="50" t="s">
        <v>193</v>
      </c>
      <c r="C59" s="48" t="s">
        <v>271</v>
      </c>
      <c r="D59" s="51" t="s">
        <v>59</v>
      </c>
      <c r="E59" s="54">
        <v>2520</v>
      </c>
      <c r="F59" s="47" t="s">
        <v>206</v>
      </c>
      <c r="G59" s="8" t="s">
        <v>7</v>
      </c>
      <c r="H59" s="6" t="s">
        <v>28</v>
      </c>
      <c r="I59" s="1" t="s">
        <v>28</v>
      </c>
    </row>
    <row r="60" spans="1:9" s="1" customFormat="1" x14ac:dyDescent="0.25">
      <c r="A60" s="49">
        <v>44942</v>
      </c>
      <c r="B60" s="50" t="s">
        <v>331</v>
      </c>
      <c r="C60" s="48" t="s">
        <v>271</v>
      </c>
      <c r="D60" s="51" t="s">
        <v>59</v>
      </c>
      <c r="E60" s="54">
        <v>5655</v>
      </c>
      <c r="F60" s="47" t="s">
        <v>208</v>
      </c>
      <c r="G60" s="8" t="s">
        <v>7</v>
      </c>
      <c r="H60" s="6" t="s">
        <v>15</v>
      </c>
      <c r="I60" s="1" t="s">
        <v>39</v>
      </c>
    </row>
    <row r="61" spans="1:9" s="1" customFormat="1" x14ac:dyDescent="0.25">
      <c r="A61" s="49">
        <v>44942</v>
      </c>
      <c r="B61" s="50" t="s">
        <v>332</v>
      </c>
      <c r="C61" s="48" t="s">
        <v>187</v>
      </c>
      <c r="D61" s="51" t="s">
        <v>56</v>
      </c>
      <c r="E61" s="54">
        <v>18644</v>
      </c>
      <c r="F61" s="47" t="s">
        <v>208</v>
      </c>
      <c r="G61" s="8" t="s">
        <v>7</v>
      </c>
      <c r="H61" s="6" t="s">
        <v>107</v>
      </c>
      <c r="I61" s="1" t="s">
        <v>22</v>
      </c>
    </row>
    <row r="62" spans="1:9" s="1" customFormat="1" x14ac:dyDescent="0.25">
      <c r="A62" s="49">
        <v>44943</v>
      </c>
      <c r="B62" s="50" t="s">
        <v>333</v>
      </c>
      <c r="C62" s="48" t="s">
        <v>271</v>
      </c>
      <c r="D62" s="51" t="s">
        <v>59</v>
      </c>
      <c r="E62" s="54">
        <v>73361.19</v>
      </c>
      <c r="F62" s="47" t="s">
        <v>208</v>
      </c>
      <c r="G62" s="8" t="s">
        <v>7</v>
      </c>
      <c r="H62" s="6" t="s">
        <v>107</v>
      </c>
      <c r="I62" s="1" t="s">
        <v>22</v>
      </c>
    </row>
    <row r="63" spans="1:9" s="1" customFormat="1" x14ac:dyDescent="0.25">
      <c r="A63" s="49">
        <v>44943</v>
      </c>
      <c r="B63" s="50" t="s">
        <v>335</v>
      </c>
      <c r="C63" s="48" t="s">
        <v>279</v>
      </c>
      <c r="D63" s="44" t="s">
        <v>81</v>
      </c>
      <c r="E63" s="54">
        <v>15930</v>
      </c>
      <c r="F63" s="47" t="s">
        <v>208</v>
      </c>
      <c r="G63" s="8" t="s">
        <v>7</v>
      </c>
      <c r="H63" s="6" t="s">
        <v>41</v>
      </c>
      <c r="I63" s="1" t="s">
        <v>28</v>
      </c>
    </row>
    <row r="64" spans="1:9" s="1" customFormat="1" x14ac:dyDescent="0.25">
      <c r="A64" s="49">
        <v>44943</v>
      </c>
      <c r="B64" s="50" t="s">
        <v>340</v>
      </c>
      <c r="C64" s="48" t="s">
        <v>283</v>
      </c>
      <c r="D64" s="51" t="s">
        <v>62</v>
      </c>
      <c r="E64" s="32">
        <v>127000</v>
      </c>
      <c r="F64" s="47" t="s">
        <v>212</v>
      </c>
      <c r="G64" s="8" t="s">
        <v>7</v>
      </c>
      <c r="H64" s="6" t="s">
        <v>41</v>
      </c>
      <c r="I64" s="1" t="s">
        <v>22</v>
      </c>
    </row>
    <row r="65" spans="1:9" s="1" customFormat="1" ht="30" x14ac:dyDescent="0.25">
      <c r="A65" s="49">
        <v>44944</v>
      </c>
      <c r="B65" s="50" t="s">
        <v>334</v>
      </c>
      <c r="C65" s="48" t="s">
        <v>278</v>
      </c>
      <c r="D65" s="51" t="s">
        <v>56</v>
      </c>
      <c r="E65" s="54">
        <v>15500</v>
      </c>
      <c r="F65" s="47" t="s">
        <v>208</v>
      </c>
      <c r="G65" s="8" t="s">
        <v>7</v>
      </c>
      <c r="H65" s="6" t="s">
        <v>39</v>
      </c>
      <c r="I65" s="1" t="s">
        <v>17</v>
      </c>
    </row>
    <row r="66" spans="1:9" s="1" customFormat="1" x14ac:dyDescent="0.25">
      <c r="A66" s="49">
        <v>44944</v>
      </c>
      <c r="B66" s="50" t="s">
        <v>362</v>
      </c>
      <c r="C66" s="48" t="s">
        <v>299</v>
      </c>
      <c r="D66" s="51" t="s">
        <v>59</v>
      </c>
      <c r="E66" s="32">
        <v>60900</v>
      </c>
      <c r="F66" s="47" t="s">
        <v>237</v>
      </c>
      <c r="G66" s="8" t="s">
        <v>7</v>
      </c>
      <c r="H66" s="6" t="s">
        <v>34</v>
      </c>
      <c r="I66" s="1" t="s">
        <v>17</v>
      </c>
    </row>
    <row r="67" spans="1:9" s="1" customFormat="1" x14ac:dyDescent="0.25">
      <c r="A67" s="49">
        <v>44945</v>
      </c>
      <c r="B67" s="50" t="s">
        <v>341</v>
      </c>
      <c r="C67" s="48" t="s">
        <v>272</v>
      </c>
      <c r="D67" s="51" t="s">
        <v>59</v>
      </c>
      <c r="E67" s="32">
        <v>173133</v>
      </c>
      <c r="F67" s="47" t="s">
        <v>213</v>
      </c>
      <c r="G67" s="8" t="s">
        <v>7</v>
      </c>
      <c r="H67" s="6" t="s">
        <v>39</v>
      </c>
      <c r="I67" s="1" t="s">
        <v>17</v>
      </c>
    </row>
    <row r="68" spans="1:9" s="1" customFormat="1" x14ac:dyDescent="0.25">
      <c r="A68" s="49">
        <v>44945</v>
      </c>
      <c r="B68" s="50" t="s">
        <v>342</v>
      </c>
      <c r="C68" s="48" t="s">
        <v>272</v>
      </c>
      <c r="D68" s="51" t="s">
        <v>59</v>
      </c>
      <c r="E68" s="32">
        <v>93131.25</v>
      </c>
      <c r="F68" s="47" t="s">
        <v>214</v>
      </c>
      <c r="G68" s="8" t="s">
        <v>7</v>
      </c>
      <c r="H68" s="6" t="s">
        <v>41</v>
      </c>
      <c r="I68" s="1" t="s">
        <v>17</v>
      </c>
    </row>
    <row r="69" spans="1:9" s="1" customFormat="1" x14ac:dyDescent="0.25">
      <c r="A69" s="49">
        <v>44945</v>
      </c>
      <c r="B69" s="50" t="s">
        <v>343</v>
      </c>
      <c r="C69" s="48" t="s">
        <v>272</v>
      </c>
      <c r="D69" s="51" t="s">
        <v>59</v>
      </c>
      <c r="E69" s="32">
        <v>203025</v>
      </c>
      <c r="F69" s="47" t="s">
        <v>215</v>
      </c>
      <c r="G69" s="8" t="s">
        <v>7</v>
      </c>
      <c r="H69" s="6" t="s">
        <v>39</v>
      </c>
      <c r="I69" s="1" t="s">
        <v>22</v>
      </c>
    </row>
    <row r="70" spans="1:9" s="1" customFormat="1" x14ac:dyDescent="0.25">
      <c r="A70" s="49">
        <v>44945</v>
      </c>
      <c r="B70" s="50" t="s">
        <v>114</v>
      </c>
      <c r="C70" s="48" t="s">
        <v>272</v>
      </c>
      <c r="D70" s="51" t="s">
        <v>59</v>
      </c>
      <c r="E70" s="32">
        <v>169760</v>
      </c>
      <c r="F70" s="47" t="s">
        <v>216</v>
      </c>
      <c r="G70" s="8" t="s">
        <v>7</v>
      </c>
      <c r="H70" s="6" t="s">
        <v>41</v>
      </c>
      <c r="I70" s="1" t="s">
        <v>22</v>
      </c>
    </row>
    <row r="71" spans="1:9" s="1" customFormat="1" x14ac:dyDescent="0.25">
      <c r="A71" s="49">
        <v>44945</v>
      </c>
      <c r="B71" s="50" t="s">
        <v>176</v>
      </c>
      <c r="C71" s="48" t="s">
        <v>272</v>
      </c>
      <c r="D71" s="51" t="s">
        <v>59</v>
      </c>
      <c r="E71" s="32">
        <v>147420</v>
      </c>
      <c r="F71" s="47" t="s">
        <v>217</v>
      </c>
      <c r="G71" s="8" t="s">
        <v>7</v>
      </c>
      <c r="H71" s="6" t="s">
        <v>17</v>
      </c>
      <c r="I71" s="1" t="s">
        <v>28</v>
      </c>
    </row>
    <row r="72" spans="1:9" s="1" customFormat="1" x14ac:dyDescent="0.25">
      <c r="A72" s="49">
        <v>44945</v>
      </c>
      <c r="B72" s="50" t="s">
        <v>353</v>
      </c>
      <c r="C72" s="48" t="s">
        <v>290</v>
      </c>
      <c r="D72" s="51" t="s">
        <v>62</v>
      </c>
      <c r="E72" s="32">
        <v>28000</v>
      </c>
      <c r="F72" s="47" t="s">
        <v>227</v>
      </c>
      <c r="G72" s="8" t="s">
        <v>7</v>
      </c>
      <c r="H72" s="6" t="s">
        <v>15</v>
      </c>
      <c r="I72" s="1" t="s">
        <v>28</v>
      </c>
    </row>
    <row r="73" spans="1:9" s="1" customFormat="1" x14ac:dyDescent="0.25">
      <c r="A73" s="49">
        <v>44945</v>
      </c>
      <c r="B73" s="50" t="s">
        <v>353</v>
      </c>
      <c r="C73" s="48" t="s">
        <v>291</v>
      </c>
      <c r="D73" s="51" t="s">
        <v>62</v>
      </c>
      <c r="E73" s="32">
        <v>44800</v>
      </c>
      <c r="F73" s="47" t="s">
        <v>228</v>
      </c>
      <c r="G73" s="8" t="s">
        <v>7</v>
      </c>
      <c r="H73" s="6" t="s">
        <v>16</v>
      </c>
      <c r="I73" s="1" t="s">
        <v>28</v>
      </c>
    </row>
    <row r="74" spans="1:9" s="1" customFormat="1" x14ac:dyDescent="0.25">
      <c r="A74" s="49">
        <v>44945</v>
      </c>
      <c r="B74" s="50" t="s">
        <v>355</v>
      </c>
      <c r="C74" s="48" t="s">
        <v>293</v>
      </c>
      <c r="D74" s="51" t="s">
        <v>62</v>
      </c>
      <c r="E74" s="32">
        <v>3600</v>
      </c>
      <c r="F74" s="47" t="s">
        <v>230</v>
      </c>
      <c r="G74" s="8" t="s">
        <v>7</v>
      </c>
      <c r="H74" s="6" t="s">
        <v>15</v>
      </c>
      <c r="I74" s="1" t="s">
        <v>28</v>
      </c>
    </row>
    <row r="75" spans="1:9" s="1" customFormat="1" x14ac:dyDescent="0.25">
      <c r="A75" s="49">
        <v>44945</v>
      </c>
      <c r="B75" s="50" t="s">
        <v>358</v>
      </c>
      <c r="C75" s="48" t="s">
        <v>295</v>
      </c>
      <c r="D75" s="51" t="s">
        <v>62</v>
      </c>
      <c r="E75" s="32">
        <v>13440</v>
      </c>
      <c r="F75" s="47" t="s">
        <v>233</v>
      </c>
      <c r="G75" s="8" t="s">
        <v>7</v>
      </c>
      <c r="H75" s="6" t="s">
        <v>22</v>
      </c>
      <c r="I75" s="1" t="s">
        <v>28</v>
      </c>
    </row>
    <row r="76" spans="1:9" s="1" customFormat="1" x14ac:dyDescent="0.25">
      <c r="A76" s="49">
        <v>44945</v>
      </c>
      <c r="B76" s="51" t="s">
        <v>369</v>
      </c>
      <c r="C76" s="51" t="s">
        <v>276</v>
      </c>
      <c r="D76" s="51" t="s">
        <v>62</v>
      </c>
      <c r="E76" s="32">
        <v>33130</v>
      </c>
      <c r="F76" s="51" t="s">
        <v>244</v>
      </c>
      <c r="G76" s="8" t="s">
        <v>7</v>
      </c>
      <c r="H76" s="6" t="s">
        <v>16</v>
      </c>
      <c r="I76" s="1" t="s">
        <v>28</v>
      </c>
    </row>
    <row r="77" spans="1:9" s="1" customFormat="1" x14ac:dyDescent="0.25">
      <c r="A77" s="49">
        <v>44946</v>
      </c>
      <c r="B77" s="50" t="s">
        <v>348</v>
      </c>
      <c r="C77" s="48" t="s">
        <v>285</v>
      </c>
      <c r="D77" s="51" t="s">
        <v>79</v>
      </c>
      <c r="E77" s="32">
        <v>40276.01</v>
      </c>
      <c r="F77" s="51" t="s">
        <v>221</v>
      </c>
      <c r="G77" s="8" t="s">
        <v>7</v>
      </c>
      <c r="H77" s="6" t="s">
        <v>103</v>
      </c>
      <c r="I77" s="1" t="s">
        <v>28</v>
      </c>
    </row>
    <row r="78" spans="1:9" s="1" customFormat="1" x14ac:dyDescent="0.25">
      <c r="A78" s="49">
        <v>44946</v>
      </c>
      <c r="B78" s="50" t="s">
        <v>350</v>
      </c>
      <c r="C78" s="48" t="s">
        <v>288</v>
      </c>
      <c r="D78" s="51" t="s">
        <v>62</v>
      </c>
      <c r="E78" s="32">
        <v>93100</v>
      </c>
      <c r="F78" s="47" t="s">
        <v>224</v>
      </c>
      <c r="G78" s="8" t="s">
        <v>7</v>
      </c>
      <c r="H78" s="6" t="s">
        <v>103</v>
      </c>
      <c r="I78" s="1" t="s">
        <v>28</v>
      </c>
    </row>
    <row r="79" spans="1:9" s="1" customFormat="1" x14ac:dyDescent="0.25">
      <c r="A79" s="49">
        <v>44946</v>
      </c>
      <c r="B79" s="50" t="s">
        <v>351</v>
      </c>
      <c r="C79" s="48" t="s">
        <v>289</v>
      </c>
      <c r="D79" s="51" t="s">
        <v>62</v>
      </c>
      <c r="E79" s="32">
        <v>13993.02</v>
      </c>
      <c r="F79" s="47" t="s">
        <v>225</v>
      </c>
      <c r="G79" s="8" t="s">
        <v>7</v>
      </c>
      <c r="H79" s="6" t="s">
        <v>28</v>
      </c>
      <c r="I79" s="1" t="s">
        <v>28</v>
      </c>
    </row>
    <row r="80" spans="1:9" s="1" customFormat="1" x14ac:dyDescent="0.25">
      <c r="A80" s="49">
        <v>44946</v>
      </c>
      <c r="B80" s="50" t="s">
        <v>352</v>
      </c>
      <c r="C80" s="48" t="s">
        <v>278</v>
      </c>
      <c r="D80" s="51" t="s">
        <v>62</v>
      </c>
      <c r="E80" s="32">
        <v>14750</v>
      </c>
      <c r="F80" s="47" t="s">
        <v>226</v>
      </c>
      <c r="G80" s="8" t="s">
        <v>7</v>
      </c>
      <c r="H80" s="6" t="s">
        <v>34</v>
      </c>
      <c r="I80" s="1" t="s">
        <v>28</v>
      </c>
    </row>
    <row r="81" spans="1:9" s="1" customFormat="1" ht="30" x14ac:dyDescent="0.25">
      <c r="A81" s="49">
        <v>44946</v>
      </c>
      <c r="B81" s="50" t="s">
        <v>354</v>
      </c>
      <c r="C81" s="48" t="s">
        <v>292</v>
      </c>
      <c r="D81" s="51" t="s">
        <v>62</v>
      </c>
      <c r="E81" s="32">
        <v>47000</v>
      </c>
      <c r="F81" s="47" t="s">
        <v>229</v>
      </c>
      <c r="G81" s="8" t="s">
        <v>7</v>
      </c>
      <c r="H81" s="6" t="s">
        <v>15</v>
      </c>
      <c r="I81" s="1" t="s">
        <v>28</v>
      </c>
    </row>
    <row r="82" spans="1:9" s="1" customFormat="1" x14ac:dyDescent="0.25">
      <c r="A82" s="49">
        <v>44946</v>
      </c>
      <c r="B82" s="50" t="s">
        <v>356</v>
      </c>
      <c r="C82" s="48" t="s">
        <v>294</v>
      </c>
      <c r="D82" s="51" t="s">
        <v>62</v>
      </c>
      <c r="E82" s="32">
        <v>1850</v>
      </c>
      <c r="F82" s="47" t="s">
        <v>231</v>
      </c>
      <c r="G82" s="8" t="s">
        <v>7</v>
      </c>
      <c r="H82" s="6" t="s">
        <v>28</v>
      </c>
      <c r="I82" s="1" t="s">
        <v>28</v>
      </c>
    </row>
    <row r="83" spans="1:9" s="1" customFormat="1" x14ac:dyDescent="0.25">
      <c r="A83" s="49">
        <v>44946</v>
      </c>
      <c r="B83" s="50" t="s">
        <v>357</v>
      </c>
      <c r="C83" s="48" t="s">
        <v>288</v>
      </c>
      <c r="D83" s="51" t="s">
        <v>62</v>
      </c>
      <c r="E83" s="32">
        <v>44550</v>
      </c>
      <c r="F83" s="47" t="s">
        <v>232</v>
      </c>
      <c r="G83" s="8" t="s">
        <v>7</v>
      </c>
      <c r="H83" s="6" t="s">
        <v>17</v>
      </c>
      <c r="I83" s="1" t="s">
        <v>38</v>
      </c>
    </row>
    <row r="84" spans="1:9" s="1" customFormat="1" x14ac:dyDescent="0.25">
      <c r="A84" s="49">
        <v>44946</v>
      </c>
      <c r="B84" s="50" t="s">
        <v>363</v>
      </c>
      <c r="C84" s="48" t="s">
        <v>300</v>
      </c>
      <c r="D84" s="51" t="s">
        <v>62</v>
      </c>
      <c r="E84" s="32">
        <v>28320</v>
      </c>
      <c r="F84" s="47" t="s">
        <v>238</v>
      </c>
      <c r="G84" s="8" t="s">
        <v>7</v>
      </c>
      <c r="H84" s="6" t="s">
        <v>16</v>
      </c>
      <c r="I84" s="1" t="s">
        <v>22</v>
      </c>
    </row>
    <row r="85" spans="1:9" s="1" customFormat="1" x14ac:dyDescent="0.25">
      <c r="A85" s="49">
        <v>44946</v>
      </c>
      <c r="B85" s="50" t="s">
        <v>364</v>
      </c>
      <c r="C85" s="48" t="s">
        <v>290</v>
      </c>
      <c r="D85" s="51" t="s">
        <v>62</v>
      </c>
      <c r="E85" s="32">
        <v>35400</v>
      </c>
      <c r="F85" s="47" t="s">
        <v>239</v>
      </c>
      <c r="G85" s="8" t="s">
        <v>7</v>
      </c>
      <c r="H85" s="6" t="s">
        <v>35</v>
      </c>
      <c r="I85" s="1" t="s">
        <v>17</v>
      </c>
    </row>
    <row r="86" spans="1:9" s="1" customFormat="1" x14ac:dyDescent="0.25">
      <c r="A86" s="49">
        <v>44946</v>
      </c>
      <c r="B86" s="50" t="s">
        <v>393</v>
      </c>
      <c r="C86" s="48" t="s">
        <v>278</v>
      </c>
      <c r="D86" s="51" t="s">
        <v>62</v>
      </c>
      <c r="E86" s="32">
        <v>25948.2</v>
      </c>
      <c r="F86" s="47" t="s">
        <v>263</v>
      </c>
      <c r="G86" s="8" t="s">
        <v>7</v>
      </c>
      <c r="H86" s="6" t="s">
        <v>39</v>
      </c>
      <c r="I86" s="1" t="s">
        <v>17</v>
      </c>
    </row>
    <row r="87" spans="1:9" s="1" customFormat="1" x14ac:dyDescent="0.25">
      <c r="A87" s="49">
        <v>44949</v>
      </c>
      <c r="B87" s="50" t="s">
        <v>349</v>
      </c>
      <c r="C87" s="48" t="s">
        <v>287</v>
      </c>
      <c r="D87" s="44" t="s">
        <v>78</v>
      </c>
      <c r="E87" s="32">
        <v>35400</v>
      </c>
      <c r="F87" s="47" t="s">
        <v>223</v>
      </c>
      <c r="G87" s="8" t="s">
        <v>7</v>
      </c>
      <c r="H87" s="6" t="s">
        <v>28</v>
      </c>
      <c r="I87" s="1" t="s">
        <v>22</v>
      </c>
    </row>
    <row r="88" spans="1:9" s="1" customFormat="1" x14ac:dyDescent="0.25">
      <c r="A88" s="49">
        <v>44949</v>
      </c>
      <c r="B88" s="50" t="s">
        <v>316</v>
      </c>
      <c r="C88" s="48" t="s">
        <v>298</v>
      </c>
      <c r="D88" s="51" t="s">
        <v>80</v>
      </c>
      <c r="E88" s="32">
        <v>87500</v>
      </c>
      <c r="F88" s="47" t="s">
        <v>236</v>
      </c>
      <c r="G88" s="8" t="s">
        <v>7</v>
      </c>
      <c r="H88" s="6" t="s">
        <v>15</v>
      </c>
      <c r="I88" s="1" t="s">
        <v>28</v>
      </c>
    </row>
    <row r="89" spans="1:9" s="1" customFormat="1" x14ac:dyDescent="0.25">
      <c r="A89" s="49">
        <v>44949</v>
      </c>
      <c r="B89" s="50" t="s">
        <v>366</v>
      </c>
      <c r="C89" s="48" t="s">
        <v>292</v>
      </c>
      <c r="D89" s="51" t="s">
        <v>56</v>
      </c>
      <c r="E89" s="32">
        <v>122400</v>
      </c>
      <c r="F89" s="47" t="s">
        <v>241</v>
      </c>
      <c r="G89" s="8" t="s">
        <v>7</v>
      </c>
      <c r="H89" s="6" t="s">
        <v>34</v>
      </c>
      <c r="I89" s="1" t="s">
        <v>28</v>
      </c>
    </row>
    <row r="90" spans="1:9" s="1" customFormat="1" x14ac:dyDescent="0.25">
      <c r="A90" s="49">
        <v>44949</v>
      </c>
      <c r="B90" s="50" t="s">
        <v>371</v>
      </c>
      <c r="C90" s="48" t="s">
        <v>294</v>
      </c>
      <c r="D90" s="51" t="s">
        <v>60</v>
      </c>
      <c r="E90" s="32">
        <v>67721</v>
      </c>
      <c r="F90" s="47" t="s">
        <v>246</v>
      </c>
      <c r="G90" s="8" t="s">
        <v>7</v>
      </c>
      <c r="H90" s="6" t="s">
        <v>37</v>
      </c>
      <c r="I90" s="1" t="s">
        <v>28</v>
      </c>
    </row>
    <row r="91" spans="1:9" s="1" customFormat="1" x14ac:dyDescent="0.25">
      <c r="A91" s="49">
        <v>44949</v>
      </c>
      <c r="B91" s="50" t="s">
        <v>389</v>
      </c>
      <c r="C91" s="48" t="s">
        <v>297</v>
      </c>
      <c r="D91" s="51" t="s">
        <v>59</v>
      </c>
      <c r="E91" s="32">
        <v>12500</v>
      </c>
      <c r="F91" s="51" t="s">
        <v>235</v>
      </c>
      <c r="G91" s="8" t="s">
        <v>7</v>
      </c>
      <c r="H91" s="6" t="s">
        <v>110</v>
      </c>
      <c r="I91" s="1" t="s">
        <v>28</v>
      </c>
    </row>
    <row r="92" spans="1:9" s="1" customFormat="1" x14ac:dyDescent="0.25">
      <c r="A92" s="49">
        <v>44950</v>
      </c>
      <c r="B92" s="50" t="s">
        <v>325</v>
      </c>
      <c r="C92" s="48" t="s">
        <v>286</v>
      </c>
      <c r="D92" s="51" t="s">
        <v>62</v>
      </c>
      <c r="E92" s="32">
        <v>319190</v>
      </c>
      <c r="F92" s="51" t="s">
        <v>222</v>
      </c>
      <c r="G92" s="8" t="s">
        <v>7</v>
      </c>
      <c r="H92" s="6" t="s">
        <v>16</v>
      </c>
      <c r="I92" s="1" t="s">
        <v>28</v>
      </c>
    </row>
    <row r="93" spans="1:9" s="1" customFormat="1" x14ac:dyDescent="0.25">
      <c r="A93" s="49">
        <v>44950</v>
      </c>
      <c r="B93" s="50" t="s">
        <v>361</v>
      </c>
      <c r="C93" s="48" t="s">
        <v>297</v>
      </c>
      <c r="D93" s="51" t="s">
        <v>59</v>
      </c>
      <c r="E93" s="32">
        <v>4200</v>
      </c>
      <c r="F93" s="47" t="s">
        <v>235</v>
      </c>
      <c r="G93" s="8" t="s">
        <v>7</v>
      </c>
      <c r="H93" s="6" t="s">
        <v>15</v>
      </c>
      <c r="I93" s="1" t="s">
        <v>28</v>
      </c>
    </row>
    <row r="94" spans="1:9" s="1" customFormat="1" ht="30" x14ac:dyDescent="0.25">
      <c r="A94" s="49">
        <v>44950</v>
      </c>
      <c r="B94" s="50" t="s">
        <v>365</v>
      </c>
      <c r="C94" s="48" t="s">
        <v>301</v>
      </c>
      <c r="D94" s="51" t="s">
        <v>62</v>
      </c>
      <c r="E94" s="32">
        <v>97355.6</v>
      </c>
      <c r="F94" s="47" t="s">
        <v>240</v>
      </c>
      <c r="G94" s="8" t="s">
        <v>7</v>
      </c>
      <c r="H94" s="6" t="s">
        <v>34</v>
      </c>
      <c r="I94" s="1" t="s">
        <v>51</v>
      </c>
    </row>
    <row r="95" spans="1:9" s="1" customFormat="1" x14ac:dyDescent="0.25">
      <c r="A95" s="49">
        <v>44950</v>
      </c>
      <c r="B95" s="50" t="s">
        <v>367</v>
      </c>
      <c r="C95" s="48" t="s">
        <v>302</v>
      </c>
      <c r="D95" s="51" t="s">
        <v>60</v>
      </c>
      <c r="E95" s="32">
        <v>80483.7</v>
      </c>
      <c r="F95" s="47" t="s">
        <v>242</v>
      </c>
      <c r="G95" s="8" t="s">
        <v>7</v>
      </c>
      <c r="H95" s="6" t="s">
        <v>28</v>
      </c>
      <c r="I95" s="1" t="s">
        <v>39</v>
      </c>
    </row>
    <row r="96" spans="1:9" s="1" customFormat="1" x14ac:dyDescent="0.25">
      <c r="A96" s="49">
        <v>44950</v>
      </c>
      <c r="B96" s="50" t="s">
        <v>368</v>
      </c>
      <c r="C96" s="48" t="s">
        <v>303</v>
      </c>
      <c r="D96" s="51" t="s">
        <v>62</v>
      </c>
      <c r="E96" s="32">
        <v>85700</v>
      </c>
      <c r="F96" s="47" t="s">
        <v>243</v>
      </c>
      <c r="G96" s="8" t="s">
        <v>7</v>
      </c>
      <c r="H96" s="6" t="s">
        <v>16</v>
      </c>
      <c r="I96" s="1" t="s">
        <v>17</v>
      </c>
    </row>
    <row r="97" spans="1:9" s="1" customFormat="1" x14ac:dyDescent="0.25">
      <c r="A97" s="49">
        <v>44950</v>
      </c>
      <c r="B97" s="50" t="s">
        <v>370</v>
      </c>
      <c r="C97" s="48" t="s">
        <v>282</v>
      </c>
      <c r="D97" s="51" t="s">
        <v>62</v>
      </c>
      <c r="E97" s="32">
        <v>7993.08</v>
      </c>
      <c r="F97" s="47" t="s">
        <v>245</v>
      </c>
      <c r="G97" s="8" t="s">
        <v>7</v>
      </c>
      <c r="H97" s="6" t="s">
        <v>28</v>
      </c>
      <c r="I97" s="1" t="s">
        <v>105</v>
      </c>
    </row>
    <row r="98" spans="1:9" s="1" customFormat="1" x14ac:dyDescent="0.25">
      <c r="A98" s="49">
        <v>44950</v>
      </c>
      <c r="B98" s="50" t="s">
        <v>372</v>
      </c>
      <c r="C98" s="48" t="s">
        <v>288</v>
      </c>
      <c r="D98" s="51" t="s">
        <v>62</v>
      </c>
      <c r="E98" s="32">
        <v>30139.56</v>
      </c>
      <c r="F98" s="47" t="s">
        <v>247</v>
      </c>
      <c r="G98" s="8" t="s">
        <v>7</v>
      </c>
      <c r="H98" s="6" t="s">
        <v>37</v>
      </c>
      <c r="I98" s="1" t="s">
        <v>105</v>
      </c>
    </row>
    <row r="99" spans="1:9" s="1" customFormat="1" x14ac:dyDescent="0.25">
      <c r="A99" s="49">
        <v>44950</v>
      </c>
      <c r="B99" s="50" t="s">
        <v>373</v>
      </c>
      <c r="C99" s="48" t="s">
        <v>282</v>
      </c>
      <c r="D99" s="51" t="s">
        <v>60</v>
      </c>
      <c r="E99" s="32">
        <v>208997.75</v>
      </c>
      <c r="F99" s="47" t="s">
        <v>245</v>
      </c>
      <c r="G99" s="8" t="s">
        <v>7</v>
      </c>
      <c r="H99" s="6" t="s">
        <v>116</v>
      </c>
      <c r="I99" s="1" t="s">
        <v>105</v>
      </c>
    </row>
    <row r="100" spans="1:9" s="1" customFormat="1" x14ac:dyDescent="0.25">
      <c r="A100" s="49">
        <v>44950</v>
      </c>
      <c r="B100" s="50" t="s">
        <v>321</v>
      </c>
      <c r="C100" s="48" t="s">
        <v>304</v>
      </c>
      <c r="D100" s="44" t="s">
        <v>81</v>
      </c>
      <c r="E100" s="32">
        <v>307980</v>
      </c>
      <c r="F100" s="47" t="s">
        <v>255</v>
      </c>
      <c r="G100" s="8" t="s">
        <v>7</v>
      </c>
      <c r="H100" s="6" t="s">
        <v>22</v>
      </c>
      <c r="I100" s="1" t="s">
        <v>39</v>
      </c>
    </row>
    <row r="101" spans="1:9" s="1" customFormat="1" x14ac:dyDescent="0.25">
      <c r="A101" s="49">
        <v>44950</v>
      </c>
      <c r="B101" s="50" t="s">
        <v>196</v>
      </c>
      <c r="C101" s="48" t="s">
        <v>313</v>
      </c>
      <c r="D101" s="51" t="s">
        <v>56</v>
      </c>
      <c r="E101" s="32">
        <v>37470</v>
      </c>
      <c r="F101" s="47" t="s">
        <v>264</v>
      </c>
      <c r="G101" s="8" t="s">
        <v>7</v>
      </c>
      <c r="H101" s="6" t="s">
        <v>28</v>
      </c>
      <c r="I101" s="1" t="s">
        <v>17</v>
      </c>
    </row>
    <row r="102" spans="1:9" s="1" customFormat="1" x14ac:dyDescent="0.25">
      <c r="A102" s="49">
        <v>44951</v>
      </c>
      <c r="B102" s="50" t="s">
        <v>388</v>
      </c>
      <c r="C102" s="48" t="s">
        <v>312</v>
      </c>
      <c r="D102" s="51" t="s">
        <v>62</v>
      </c>
      <c r="E102" s="32">
        <v>5770.2</v>
      </c>
      <c r="F102" s="47" t="s">
        <v>259</v>
      </c>
      <c r="G102" s="8" t="s">
        <v>7</v>
      </c>
      <c r="H102" s="6" t="s">
        <v>110</v>
      </c>
      <c r="I102" s="1" t="s">
        <v>22</v>
      </c>
    </row>
    <row r="103" spans="1:9" s="1" customFormat="1" x14ac:dyDescent="0.25">
      <c r="A103" s="49">
        <v>44951</v>
      </c>
      <c r="B103" s="50" t="s">
        <v>390</v>
      </c>
      <c r="C103" s="48" t="s">
        <v>300</v>
      </c>
      <c r="D103" s="51" t="s">
        <v>62</v>
      </c>
      <c r="E103" s="32">
        <v>54976.2</v>
      </c>
      <c r="F103" s="47" t="s">
        <v>260</v>
      </c>
      <c r="G103" s="8" t="s">
        <v>7</v>
      </c>
      <c r="H103" s="6" t="s">
        <v>25</v>
      </c>
      <c r="I103" s="1" t="s">
        <v>17</v>
      </c>
    </row>
    <row r="104" spans="1:9" s="1" customFormat="1" x14ac:dyDescent="0.25">
      <c r="A104" s="49">
        <v>44951</v>
      </c>
      <c r="B104" s="50" t="s">
        <v>403</v>
      </c>
      <c r="C104" s="48" t="s">
        <v>314</v>
      </c>
      <c r="D104" s="51" t="s">
        <v>60</v>
      </c>
      <c r="E104" s="32">
        <v>18025.599999999999</v>
      </c>
      <c r="F104" s="47" t="s">
        <v>270</v>
      </c>
      <c r="G104" s="8" t="s">
        <v>7</v>
      </c>
      <c r="H104" s="6" t="s">
        <v>25</v>
      </c>
      <c r="I104" s="1" t="s">
        <v>17</v>
      </c>
    </row>
    <row r="105" spans="1:9" s="1" customFormat="1" x14ac:dyDescent="0.25">
      <c r="A105" s="49">
        <v>44952</v>
      </c>
      <c r="B105" s="51" t="s">
        <v>391</v>
      </c>
      <c r="C105" s="48" t="s">
        <v>288</v>
      </c>
      <c r="D105" s="51" t="s">
        <v>62</v>
      </c>
      <c r="E105" s="32">
        <v>108300</v>
      </c>
      <c r="F105" s="47" t="s">
        <v>261</v>
      </c>
      <c r="G105" s="8" t="s">
        <v>7</v>
      </c>
      <c r="H105" s="6" t="s">
        <v>30</v>
      </c>
      <c r="I105" s="1" t="s">
        <v>17</v>
      </c>
    </row>
    <row r="106" spans="1:9" s="1" customFormat="1" x14ac:dyDescent="0.25">
      <c r="A106" s="49">
        <v>44952</v>
      </c>
      <c r="B106" s="50" t="s">
        <v>392</v>
      </c>
      <c r="C106" s="48" t="s">
        <v>303</v>
      </c>
      <c r="D106" s="51" t="s">
        <v>62</v>
      </c>
      <c r="E106" s="32">
        <v>117885</v>
      </c>
      <c r="F106" s="47" t="s">
        <v>262</v>
      </c>
      <c r="G106" s="8" t="s">
        <v>7</v>
      </c>
      <c r="H106" s="6" t="s">
        <v>30</v>
      </c>
      <c r="I106" s="1" t="s">
        <v>17</v>
      </c>
    </row>
    <row r="107" spans="1:9" s="1" customFormat="1" x14ac:dyDescent="0.25">
      <c r="A107" s="49">
        <v>44952</v>
      </c>
      <c r="B107" s="50" t="s">
        <v>395</v>
      </c>
      <c r="C107" s="48" t="s">
        <v>275</v>
      </c>
      <c r="D107" s="51" t="s">
        <v>62</v>
      </c>
      <c r="E107" s="32">
        <v>18270</v>
      </c>
      <c r="F107" s="47" t="s">
        <v>266</v>
      </c>
      <c r="G107" s="8" t="s">
        <v>7</v>
      </c>
      <c r="H107" s="6" t="s">
        <v>17</v>
      </c>
      <c r="I107" s="1" t="s">
        <v>17</v>
      </c>
    </row>
    <row r="108" spans="1:9" s="1" customFormat="1" x14ac:dyDescent="0.25">
      <c r="A108" s="49">
        <v>44952</v>
      </c>
      <c r="B108" s="50" t="s">
        <v>401</v>
      </c>
      <c r="C108" s="48" t="s">
        <v>276</v>
      </c>
      <c r="D108" s="51" t="s">
        <v>62</v>
      </c>
      <c r="E108" s="32">
        <v>36500</v>
      </c>
      <c r="F108" s="47" t="s">
        <v>268</v>
      </c>
      <c r="G108" s="8" t="s">
        <v>7</v>
      </c>
      <c r="H108" s="6" t="s">
        <v>22</v>
      </c>
      <c r="I108" s="1" t="s">
        <v>17</v>
      </c>
    </row>
    <row r="109" spans="1:9" s="1" customFormat="1" x14ac:dyDescent="0.25">
      <c r="A109" s="49">
        <v>44952</v>
      </c>
      <c r="B109" s="50" t="s">
        <v>402</v>
      </c>
      <c r="C109" s="48" t="s">
        <v>301</v>
      </c>
      <c r="D109" s="51" t="s">
        <v>62</v>
      </c>
      <c r="E109" s="32">
        <v>185951.09</v>
      </c>
      <c r="F109" s="47" t="s">
        <v>269</v>
      </c>
      <c r="G109" s="8" t="s">
        <v>7</v>
      </c>
      <c r="H109" s="6" t="s">
        <v>39</v>
      </c>
      <c r="I109" s="1" t="s">
        <v>18</v>
      </c>
    </row>
    <row r="110" spans="1:9" s="1" customFormat="1" x14ac:dyDescent="0.25">
      <c r="A110" s="49">
        <v>44952</v>
      </c>
      <c r="B110" s="50" t="s">
        <v>404</v>
      </c>
      <c r="C110" s="48" t="s">
        <v>302</v>
      </c>
      <c r="D110" s="51" t="s">
        <v>60</v>
      </c>
      <c r="E110" s="32">
        <v>42155.1</v>
      </c>
      <c r="F110" s="47" t="s">
        <v>242</v>
      </c>
      <c r="G110" s="8" t="s">
        <v>7</v>
      </c>
      <c r="H110" s="6" t="s">
        <v>28</v>
      </c>
      <c r="I110" s="1" t="s">
        <v>18</v>
      </c>
    </row>
    <row r="111" spans="1:9" s="1" customFormat="1" x14ac:dyDescent="0.25">
      <c r="A111" s="49">
        <v>44953</v>
      </c>
      <c r="B111" s="50" t="s">
        <v>378</v>
      </c>
      <c r="C111" s="48" t="s">
        <v>309</v>
      </c>
      <c r="D111" s="51" t="s">
        <v>63</v>
      </c>
      <c r="E111" s="32">
        <v>12591.54</v>
      </c>
      <c r="F111" s="47" t="s">
        <v>254</v>
      </c>
      <c r="G111" s="8" t="s">
        <v>7</v>
      </c>
      <c r="H111" s="6" t="s">
        <v>22</v>
      </c>
      <c r="I111" s="1" t="s">
        <v>26</v>
      </c>
    </row>
    <row r="112" spans="1:9" s="1" customFormat="1" x14ac:dyDescent="0.25">
      <c r="A112" s="49">
        <v>44953</v>
      </c>
      <c r="B112" s="50" t="s">
        <v>387</v>
      </c>
      <c r="C112" s="48" t="s">
        <v>311</v>
      </c>
      <c r="D112" s="51" t="s">
        <v>63</v>
      </c>
      <c r="E112" s="32">
        <v>17712</v>
      </c>
      <c r="F112" s="47" t="s">
        <v>258</v>
      </c>
      <c r="G112" s="8" t="s">
        <v>7</v>
      </c>
      <c r="H112" s="6" t="s">
        <v>39</v>
      </c>
      <c r="I112" s="1" t="s">
        <v>118</v>
      </c>
    </row>
    <row r="113" spans="1:9" s="1" customFormat="1" x14ac:dyDescent="0.25">
      <c r="A113" s="49">
        <v>44957</v>
      </c>
      <c r="B113" s="50" t="s">
        <v>394</v>
      </c>
      <c r="C113" s="48" t="s">
        <v>272</v>
      </c>
      <c r="D113" s="51" t="s">
        <v>59</v>
      </c>
      <c r="E113" s="32">
        <v>176779</v>
      </c>
      <c r="F113" s="47" t="s">
        <v>265</v>
      </c>
      <c r="G113" s="8" t="s">
        <v>7</v>
      </c>
      <c r="H113" s="6" t="s">
        <v>104</v>
      </c>
      <c r="I113" s="1" t="s">
        <v>28</v>
      </c>
    </row>
    <row r="114" spans="1:9" s="1" customFormat="1" x14ac:dyDescent="0.25">
      <c r="A114" s="43">
        <v>45069</v>
      </c>
      <c r="B114" s="33" t="s">
        <v>396</v>
      </c>
      <c r="C114" s="33" t="s">
        <v>189</v>
      </c>
      <c r="D114" s="51" t="s">
        <v>62</v>
      </c>
      <c r="E114" s="55">
        <v>5904</v>
      </c>
      <c r="F114" s="33" t="s">
        <v>267</v>
      </c>
      <c r="G114" s="8" t="s">
        <v>7</v>
      </c>
      <c r="H114" s="6" t="s">
        <v>17</v>
      </c>
      <c r="I114" s="1" t="s">
        <v>28</v>
      </c>
    </row>
    <row r="115" spans="1:9" s="1" customFormat="1" x14ac:dyDescent="0.25">
      <c r="A115" s="49">
        <v>45239</v>
      </c>
      <c r="B115" s="50" t="s">
        <v>379</v>
      </c>
      <c r="C115" s="48" t="s">
        <v>189</v>
      </c>
      <c r="D115" s="51" t="s">
        <v>62</v>
      </c>
      <c r="E115" s="32">
        <v>41328</v>
      </c>
      <c r="F115" s="51" t="s">
        <v>256</v>
      </c>
      <c r="G115" s="8" t="s">
        <v>7</v>
      </c>
      <c r="H115" s="6" t="s">
        <v>22</v>
      </c>
      <c r="I115" s="1" t="s">
        <v>28</v>
      </c>
    </row>
    <row r="116" spans="1:9" s="1" customFormat="1" x14ac:dyDescent="0.25">
      <c r="A116" s="49">
        <v>45291</v>
      </c>
      <c r="B116" s="45" t="s">
        <v>346</v>
      </c>
      <c r="C116" s="45" t="s">
        <v>284</v>
      </c>
      <c r="D116" s="51" t="s">
        <v>58</v>
      </c>
      <c r="E116" s="41">
        <v>140510.01999999999</v>
      </c>
      <c r="F116" s="45" t="s">
        <v>219</v>
      </c>
      <c r="G116" s="8" t="s">
        <v>7</v>
      </c>
      <c r="H116" s="6" t="s">
        <v>34</v>
      </c>
      <c r="I116" s="1" t="s">
        <v>45</v>
      </c>
    </row>
    <row r="117" spans="1:9" x14ac:dyDescent="0.25">
      <c r="A117" s="27"/>
      <c r="B117" s="29"/>
      <c r="C117" s="35"/>
      <c r="D117" s="35" t="s">
        <v>8</v>
      </c>
      <c r="E117" s="34">
        <f>SUM(E12:E116)</f>
        <v>9544609.1199999973</v>
      </c>
      <c r="F117" s="27"/>
      <c r="G117" s="27"/>
    </row>
    <row r="123" spans="1:9" ht="18.75" x14ac:dyDescent="0.3">
      <c r="B123" s="36" t="s">
        <v>113</v>
      </c>
      <c r="C123" s="38"/>
      <c r="D123" s="36" t="s">
        <v>9</v>
      </c>
      <c r="E123" s="37"/>
      <c r="F123" s="39"/>
    </row>
    <row r="124" spans="1:9" ht="18.75" x14ac:dyDescent="0.3">
      <c r="B124" s="36" t="s">
        <v>202</v>
      </c>
      <c r="C124" s="38"/>
      <c r="D124" s="36" t="s">
        <v>10</v>
      </c>
      <c r="E124" s="37"/>
      <c r="F124" s="39"/>
    </row>
  </sheetData>
  <autoFilter ref="A11:H117">
    <sortState ref="A12:H117">
      <sortCondition ref="A11:A117"/>
    </sortState>
  </autoFilter>
  <pageMargins left="0.70866141732283472" right="0.70866141732283472" top="0.74803149606299213" bottom="0.74803149606299213" header="0.31496062992125984" footer="0.31496062992125984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topLeftCell="B1" workbookViewId="0">
      <selection activeCell="E3" sqref="E3:E107"/>
    </sheetView>
  </sheetViews>
  <sheetFormatPr baseColWidth="10" defaultRowHeight="15" x14ac:dyDescent="0.25"/>
  <cols>
    <col min="5" max="5" width="44.85546875" bestFit="1" customWidth="1"/>
    <col min="6" max="6" width="13.5703125" bestFit="1" customWidth="1"/>
    <col min="7" max="7" width="90.140625" bestFit="1" customWidth="1"/>
  </cols>
  <sheetData>
    <row r="1" spans="1:10" x14ac:dyDescent="0.25">
      <c r="A1" s="9" t="s">
        <v>53</v>
      </c>
      <c r="B1" s="9" t="s">
        <v>54</v>
      </c>
      <c r="D1" s="1"/>
    </row>
    <row r="2" spans="1:10" ht="56.25" x14ac:dyDescent="0.25">
      <c r="A2" s="10" t="s">
        <v>55</v>
      </c>
      <c r="B2" s="11" t="s">
        <v>14</v>
      </c>
      <c r="F2" s="1" t="s">
        <v>54</v>
      </c>
      <c r="G2" s="1" t="s">
        <v>53</v>
      </c>
    </row>
    <row r="3" spans="1:10" ht="45" x14ac:dyDescent="0.25">
      <c r="A3" s="10" t="s">
        <v>56</v>
      </c>
      <c r="B3" s="11" t="s">
        <v>17</v>
      </c>
      <c r="D3" s="23" t="s">
        <v>28</v>
      </c>
      <c r="E3" t="str">
        <f>+VLOOKUP(D3,Tabla13[],2,FALSE)</f>
        <v>ALIMENTOS Y BEBIDA PARA PERSONA</v>
      </c>
      <c r="F3" s="12" t="s">
        <v>14</v>
      </c>
      <c r="G3" s="12" t="s">
        <v>55</v>
      </c>
      <c r="I3" s="6" t="s">
        <v>17</v>
      </c>
      <c r="J3" t="str">
        <f>+VLOOKUP(I3,Tabla13[],2,FALSE)</f>
        <v>UTILES MENORES MEDICOS-QUIRURGICOS</v>
      </c>
    </row>
    <row r="4" spans="1:10" ht="33.75" x14ac:dyDescent="0.25">
      <c r="A4" s="10" t="s">
        <v>57</v>
      </c>
      <c r="B4" s="11" t="s">
        <v>29</v>
      </c>
      <c r="D4" s="23" t="s">
        <v>18</v>
      </c>
      <c r="E4" s="1" t="str">
        <f>+VLOOKUP(D4,Tabla13[],2,FALSE)</f>
        <v>LIMPIEZA E HIGIENE</v>
      </c>
      <c r="F4" s="12" t="s">
        <v>17</v>
      </c>
      <c r="G4" s="12" t="s">
        <v>56</v>
      </c>
      <c r="I4" s="6" t="s">
        <v>25</v>
      </c>
      <c r="J4" s="1" t="str">
        <f>+VLOOKUP(I4,Tabla13[],2,FALSE)</f>
        <v>EQUIPO MEDICOS Y DE LABORATORIO</v>
      </c>
    </row>
    <row r="5" spans="1:10" x14ac:dyDescent="0.25">
      <c r="A5" s="10" t="s">
        <v>58</v>
      </c>
      <c r="B5" s="11" t="s">
        <v>40</v>
      </c>
      <c r="D5" s="23" t="s">
        <v>18</v>
      </c>
      <c r="E5" s="1" t="str">
        <f>+VLOOKUP(D5,Tabla13[],2,FALSE)</f>
        <v>LIMPIEZA E HIGIENE</v>
      </c>
      <c r="F5" s="12" t="s">
        <v>29</v>
      </c>
      <c r="G5" s="12" t="s">
        <v>57</v>
      </c>
      <c r="I5" s="6" t="s">
        <v>17</v>
      </c>
      <c r="J5" s="1" t="str">
        <f>+VLOOKUP(I5,Tabla13[],2,FALSE)</f>
        <v>UTILES MENORES MEDICOS-QUIRURGICOS</v>
      </c>
    </row>
    <row r="6" spans="1:10" ht="45" x14ac:dyDescent="0.25">
      <c r="A6" s="10" t="s">
        <v>59</v>
      </c>
      <c r="B6" s="11" t="s">
        <v>28</v>
      </c>
      <c r="D6" s="23" t="s">
        <v>28</v>
      </c>
      <c r="E6" s="1" t="str">
        <f>+VLOOKUP(D6,Tabla13[],2,FALSE)</f>
        <v>ALIMENTOS Y BEBIDA PARA PERSONA</v>
      </c>
      <c r="F6" s="12" t="s">
        <v>40</v>
      </c>
      <c r="G6" s="12" t="s">
        <v>58</v>
      </c>
      <c r="I6" s="6" t="s">
        <v>22</v>
      </c>
      <c r="J6" s="1" t="str">
        <f>+VLOOKUP(I6,Tabla13[],2,FALSE)</f>
        <v>PRODUCTOS MEDICINALES PARA USO HUMANO</v>
      </c>
    </row>
    <row r="7" spans="1:10" ht="45" x14ac:dyDescent="0.25">
      <c r="A7" s="10" t="s">
        <v>60</v>
      </c>
      <c r="B7" s="11" t="s">
        <v>39</v>
      </c>
      <c r="D7" s="23" t="s">
        <v>17</v>
      </c>
      <c r="E7" s="1" t="str">
        <f>+VLOOKUP(D7,Tabla13[],2,FALSE)</f>
        <v>UTILES MENORES MEDICOS-QUIRURGICOS</v>
      </c>
      <c r="F7" s="12" t="s">
        <v>28</v>
      </c>
      <c r="G7" s="12" t="s">
        <v>59</v>
      </c>
      <c r="I7" s="6" t="s">
        <v>40</v>
      </c>
      <c r="J7" s="1" t="str">
        <f>+VLOOKUP(I7,Tabla13[],2,FALSE)</f>
        <v>GAS GLP</v>
      </c>
    </row>
    <row r="8" spans="1:10" x14ac:dyDescent="0.25">
      <c r="A8" s="10" t="s">
        <v>61</v>
      </c>
      <c r="B8" s="11" t="s">
        <v>41</v>
      </c>
      <c r="D8" s="23" t="s">
        <v>22</v>
      </c>
      <c r="E8" s="1" t="str">
        <f>+VLOOKUP(D8,Tabla13[],2,FALSE)</f>
        <v>PRODUCTOS MEDICINALES PARA USO HUMANO</v>
      </c>
      <c r="F8" s="12" t="s">
        <v>39</v>
      </c>
      <c r="G8" s="12" t="s">
        <v>60</v>
      </c>
      <c r="I8" s="6" t="s">
        <v>40</v>
      </c>
      <c r="J8" s="1" t="str">
        <f>+VLOOKUP(I8,Tabla13[],2,FALSE)</f>
        <v>GAS GLP</v>
      </c>
    </row>
    <row r="9" spans="1:10" ht="45" x14ac:dyDescent="0.25">
      <c r="A9" s="10" t="s">
        <v>62</v>
      </c>
      <c r="B9" s="11" t="s">
        <v>22</v>
      </c>
      <c r="D9" s="23" t="s">
        <v>22</v>
      </c>
      <c r="E9" s="1" t="str">
        <f>+VLOOKUP(D9,Tabla13[],2,FALSE)</f>
        <v>PRODUCTOS MEDICINALES PARA USO HUMANO</v>
      </c>
      <c r="F9" s="12" t="s">
        <v>41</v>
      </c>
      <c r="G9" s="12" t="s">
        <v>61</v>
      </c>
      <c r="I9" s="6" t="s">
        <v>28</v>
      </c>
      <c r="J9" s="1" t="str">
        <f>+VLOOKUP(I9,Tabla13[],2,FALSE)</f>
        <v>ALIMENTOS Y BEBIDA PARA PERSONA</v>
      </c>
    </row>
    <row r="10" spans="1:10" ht="56.25" x14ac:dyDescent="0.25">
      <c r="A10" s="10" t="s">
        <v>63</v>
      </c>
      <c r="B10" s="11" t="s">
        <v>16</v>
      </c>
      <c r="D10" s="23" t="s">
        <v>22</v>
      </c>
      <c r="E10" s="1" t="str">
        <f>+VLOOKUP(D10,Tabla13[],2,FALSE)</f>
        <v>PRODUCTOS MEDICINALES PARA USO HUMANO</v>
      </c>
      <c r="F10" s="12" t="s">
        <v>22</v>
      </c>
      <c r="G10" s="12" t="s">
        <v>62</v>
      </c>
      <c r="I10" s="6" t="s">
        <v>28</v>
      </c>
      <c r="J10" s="1" t="str">
        <f>+VLOOKUP(I10,Tabla13[],2,FALSE)</f>
        <v>ALIMENTOS Y BEBIDA PARA PERSONA</v>
      </c>
    </row>
    <row r="11" spans="1:10" ht="45" x14ac:dyDescent="0.25">
      <c r="A11" s="10" t="s">
        <v>64</v>
      </c>
      <c r="B11" s="11" t="s">
        <v>33</v>
      </c>
      <c r="D11" s="23" t="s">
        <v>22</v>
      </c>
      <c r="E11" s="1" t="str">
        <f>+VLOOKUP(D11,Tabla13[],2,FALSE)</f>
        <v>PRODUCTOS MEDICINALES PARA USO HUMANO</v>
      </c>
      <c r="F11" s="12" t="s">
        <v>16</v>
      </c>
      <c r="G11" s="12" t="s">
        <v>63</v>
      </c>
      <c r="I11" s="6" t="s">
        <v>28</v>
      </c>
      <c r="J11" s="1" t="str">
        <f>+VLOOKUP(I11,Tabla13[],2,FALSE)</f>
        <v>ALIMENTOS Y BEBIDA PARA PERSONA</v>
      </c>
    </row>
    <row r="12" spans="1:10" ht="33.75" x14ac:dyDescent="0.25">
      <c r="A12" s="10" t="s">
        <v>65</v>
      </c>
      <c r="B12" s="11" t="s">
        <v>35</v>
      </c>
      <c r="D12" s="23" t="s">
        <v>30</v>
      </c>
      <c r="E12" s="1" t="str">
        <f>+VLOOKUP(D12,Tabla13[],2,FALSE)</f>
        <v>SERVICIO DE INFORMATICA Y SISTEMAS COMPUTARIZADOS</v>
      </c>
      <c r="F12" s="12" t="s">
        <v>33</v>
      </c>
      <c r="G12" s="12" t="s">
        <v>64</v>
      </c>
      <c r="I12" s="6" t="s">
        <v>28</v>
      </c>
      <c r="J12" s="1" t="str">
        <f>+VLOOKUP(I12,Tabla13[],2,FALSE)</f>
        <v>ALIMENTOS Y BEBIDA PARA PERSONA</v>
      </c>
    </row>
    <row r="13" spans="1:10" ht="22.5" x14ac:dyDescent="0.25">
      <c r="A13" s="10" t="s">
        <v>66</v>
      </c>
      <c r="B13" s="11" t="s">
        <v>23</v>
      </c>
      <c r="D13" s="23" t="s">
        <v>18</v>
      </c>
      <c r="E13" s="1" t="str">
        <f>+VLOOKUP(D13,Tabla13[],2,FALSE)</f>
        <v>LIMPIEZA E HIGIENE</v>
      </c>
      <c r="F13" s="12" t="s">
        <v>35</v>
      </c>
      <c r="G13" s="12" t="s">
        <v>65</v>
      </c>
      <c r="I13" s="6" t="s">
        <v>28</v>
      </c>
      <c r="J13" s="1" t="str">
        <f>+VLOOKUP(I13,Tabla13[],2,FALSE)</f>
        <v>ALIMENTOS Y BEBIDA PARA PERSONA</v>
      </c>
    </row>
    <row r="14" spans="1:10" ht="33.75" x14ac:dyDescent="0.25">
      <c r="A14" s="10" t="s">
        <v>67</v>
      </c>
      <c r="B14" s="11" t="s">
        <v>37</v>
      </c>
      <c r="D14" s="23" t="s">
        <v>107</v>
      </c>
      <c r="E14" s="1" t="e">
        <f>+VLOOKUP(D14,Tabla13[],2,FALSE)</f>
        <v>#N/A</v>
      </c>
      <c r="F14" s="12" t="s">
        <v>23</v>
      </c>
      <c r="G14" s="12" t="s">
        <v>66</v>
      </c>
      <c r="I14" s="6" t="s">
        <v>28</v>
      </c>
      <c r="J14" s="1" t="str">
        <f>+VLOOKUP(I14,Tabla13[],2,FALSE)</f>
        <v>ALIMENTOS Y BEBIDA PARA PERSONA</v>
      </c>
    </row>
    <row r="15" spans="1:10" ht="22.5" x14ac:dyDescent="0.25">
      <c r="A15" s="10" t="s">
        <v>68</v>
      </c>
      <c r="B15" s="11" t="s">
        <v>34</v>
      </c>
      <c r="D15" s="23" t="s">
        <v>22</v>
      </c>
      <c r="E15" s="1" t="str">
        <f>+VLOOKUP(D15,Tabla13[],2,FALSE)</f>
        <v>PRODUCTOS MEDICINALES PARA USO HUMANO</v>
      </c>
      <c r="F15" s="12" t="s">
        <v>37</v>
      </c>
      <c r="G15" s="12" t="s">
        <v>67</v>
      </c>
      <c r="I15" s="6" t="s">
        <v>28</v>
      </c>
      <c r="J15" s="1" t="str">
        <f>+VLOOKUP(I15,Tabla13[],2,FALSE)</f>
        <v>ALIMENTOS Y BEBIDA PARA PERSONA</v>
      </c>
    </row>
    <row r="16" spans="1:10" x14ac:dyDescent="0.25">
      <c r="A16" s="10" t="s">
        <v>69</v>
      </c>
      <c r="B16" s="11" t="s">
        <v>27</v>
      </c>
      <c r="D16" s="23" t="s">
        <v>22</v>
      </c>
      <c r="E16" s="1" t="str">
        <f>+VLOOKUP(D16,Tabla13[],2,FALSE)</f>
        <v>PRODUCTOS MEDICINALES PARA USO HUMANO</v>
      </c>
      <c r="F16" s="12" t="s">
        <v>34</v>
      </c>
      <c r="G16" s="12" t="s">
        <v>68</v>
      </c>
      <c r="I16" s="6" t="s">
        <v>28</v>
      </c>
      <c r="J16" s="1" t="str">
        <f>+VLOOKUP(I16,Tabla13[],2,FALSE)</f>
        <v>ALIMENTOS Y BEBIDA PARA PERSONA</v>
      </c>
    </row>
    <row r="17" spans="1:10" ht="33.75" x14ac:dyDescent="0.25">
      <c r="A17" s="10" t="s">
        <v>70</v>
      </c>
      <c r="B17" s="11" t="s">
        <v>15</v>
      </c>
      <c r="D17" s="23" t="s">
        <v>17</v>
      </c>
      <c r="E17" s="1" t="str">
        <f>+VLOOKUP(D17,Tabla13[],2,FALSE)</f>
        <v>UTILES MENORES MEDICOS-QUIRURGICOS</v>
      </c>
      <c r="F17" s="12" t="s">
        <v>27</v>
      </c>
      <c r="G17" s="12" t="s">
        <v>69</v>
      </c>
      <c r="I17" s="6" t="s">
        <v>28</v>
      </c>
      <c r="J17" s="1" t="str">
        <f>+VLOOKUP(I17,Tabla13[],2,FALSE)</f>
        <v>ALIMENTOS Y BEBIDA PARA PERSONA</v>
      </c>
    </row>
    <row r="18" spans="1:10" ht="33.75" x14ac:dyDescent="0.25">
      <c r="A18" s="10" t="s">
        <v>71</v>
      </c>
      <c r="B18" s="11" t="s">
        <v>21</v>
      </c>
      <c r="D18" s="23" t="s">
        <v>22</v>
      </c>
      <c r="E18" s="1" t="str">
        <f>+VLOOKUP(D18,Tabla13[],2,FALSE)</f>
        <v>PRODUCTOS MEDICINALES PARA USO HUMANO</v>
      </c>
      <c r="F18" s="12" t="s">
        <v>15</v>
      </c>
      <c r="G18" s="12" t="s">
        <v>70</v>
      </c>
      <c r="I18" s="6" t="s">
        <v>28</v>
      </c>
      <c r="J18" s="1" t="str">
        <f>+VLOOKUP(I18,Tabla13[],2,FALSE)</f>
        <v>ALIMENTOS Y BEBIDA PARA PERSONA</v>
      </c>
    </row>
    <row r="19" spans="1:10" ht="78.75" x14ac:dyDescent="0.25">
      <c r="A19" s="10" t="s">
        <v>72</v>
      </c>
      <c r="B19" s="11" t="s">
        <v>32</v>
      </c>
      <c r="D19" s="23" t="s">
        <v>17</v>
      </c>
      <c r="E19" s="1" t="str">
        <f>+VLOOKUP(D19,Tabla13[],2,FALSE)</f>
        <v>UTILES MENORES MEDICOS-QUIRURGICOS</v>
      </c>
      <c r="F19" s="12" t="s">
        <v>21</v>
      </c>
      <c r="G19" s="12" t="s">
        <v>71</v>
      </c>
      <c r="I19" s="6" t="s">
        <v>28</v>
      </c>
      <c r="J19" s="1" t="str">
        <f>+VLOOKUP(I19,Tabla13[],2,FALSE)</f>
        <v>ALIMENTOS Y BEBIDA PARA PERSONA</v>
      </c>
    </row>
    <row r="20" spans="1:10" ht="56.25" x14ac:dyDescent="0.25">
      <c r="A20" s="10" t="s">
        <v>73</v>
      </c>
      <c r="B20" s="11" t="s">
        <v>25</v>
      </c>
      <c r="D20" s="23" t="s">
        <v>17</v>
      </c>
      <c r="E20" s="1" t="str">
        <f>+VLOOKUP(D20,Tabla13[],2,FALSE)</f>
        <v>UTILES MENORES MEDICOS-QUIRURGICOS</v>
      </c>
      <c r="F20" s="12" t="s">
        <v>32</v>
      </c>
      <c r="G20" s="12" t="s">
        <v>72</v>
      </c>
      <c r="I20" s="6" t="s">
        <v>28</v>
      </c>
      <c r="J20" s="1" t="str">
        <f>+VLOOKUP(I20,Tabla13[],2,FALSE)</f>
        <v>ALIMENTOS Y BEBIDA PARA PERSONA</v>
      </c>
    </row>
    <row r="21" spans="1:10" ht="67.5" x14ac:dyDescent="0.25">
      <c r="A21" s="10" t="s">
        <v>74</v>
      </c>
      <c r="B21" s="11" t="s">
        <v>75</v>
      </c>
      <c r="D21" s="23" t="s">
        <v>28</v>
      </c>
      <c r="E21" s="1" t="str">
        <f>+VLOOKUP(D21,Tabla13[],2,FALSE)</f>
        <v>ALIMENTOS Y BEBIDA PARA PERSONA</v>
      </c>
      <c r="F21" s="12" t="s">
        <v>25</v>
      </c>
      <c r="G21" s="12" t="s">
        <v>73</v>
      </c>
      <c r="I21" s="6" t="s">
        <v>28</v>
      </c>
      <c r="J21" s="1" t="str">
        <f>+VLOOKUP(I21,Tabla13[],2,FALSE)</f>
        <v>ALIMENTOS Y BEBIDA PARA PERSONA</v>
      </c>
    </row>
    <row r="22" spans="1:10" ht="33.75" x14ac:dyDescent="0.25">
      <c r="A22" s="10" t="s">
        <v>76</v>
      </c>
      <c r="B22" s="11" t="s">
        <v>77</v>
      </c>
      <c r="D22" s="23" t="s">
        <v>28</v>
      </c>
      <c r="E22" s="1" t="str">
        <f>+VLOOKUP(D22,Tabla13[],2,FALSE)</f>
        <v>ALIMENTOS Y BEBIDA PARA PERSONA</v>
      </c>
      <c r="F22" s="12" t="s">
        <v>75</v>
      </c>
      <c r="G22" s="12" t="s">
        <v>74</v>
      </c>
      <c r="I22" s="6" t="s">
        <v>15</v>
      </c>
      <c r="J22" s="1" t="str">
        <f>+VLOOKUP(I22,Tabla13[],2,FALSE)</f>
        <v>MATERIAL PARA LIMPIEZA</v>
      </c>
    </row>
    <row r="23" spans="1:10" ht="112.5" x14ac:dyDescent="0.25">
      <c r="A23" s="10" t="s">
        <v>78</v>
      </c>
      <c r="B23" s="11" t="s">
        <v>36</v>
      </c>
      <c r="D23" s="23" t="s">
        <v>17</v>
      </c>
      <c r="E23" s="1" t="str">
        <f>+VLOOKUP(D23,Tabla13[],2,FALSE)</f>
        <v>UTILES MENORES MEDICOS-QUIRURGICOS</v>
      </c>
      <c r="F23" s="12" t="s">
        <v>77</v>
      </c>
      <c r="G23" s="12" t="s">
        <v>76</v>
      </c>
      <c r="I23" s="6" t="s">
        <v>107</v>
      </c>
      <c r="J23" s="1" t="e">
        <f>+VLOOKUP(I23,Tabla13[],2,FALSE)</f>
        <v>#N/A</v>
      </c>
    </row>
    <row r="24" spans="1:10" ht="22.5" x14ac:dyDescent="0.25">
      <c r="A24" s="10" t="s">
        <v>79</v>
      </c>
      <c r="B24" s="11" t="s">
        <v>18</v>
      </c>
      <c r="D24" s="23" t="s">
        <v>28</v>
      </c>
      <c r="E24" s="1" t="str">
        <f>+VLOOKUP(D24,Tabla13[],2,FALSE)</f>
        <v>ALIMENTOS Y BEBIDA PARA PERSONA</v>
      </c>
      <c r="F24" s="12" t="s">
        <v>36</v>
      </c>
      <c r="G24" s="12" t="s">
        <v>78</v>
      </c>
      <c r="I24" s="6" t="s">
        <v>107</v>
      </c>
      <c r="J24" s="1" t="e">
        <f>+VLOOKUP(I24,Tabla13[],2,FALSE)</f>
        <v>#N/A</v>
      </c>
    </row>
    <row r="25" spans="1:10" x14ac:dyDescent="0.25">
      <c r="A25" s="10" t="s">
        <v>80</v>
      </c>
      <c r="B25" s="11" t="s">
        <v>26</v>
      </c>
      <c r="D25" s="23" t="s">
        <v>17</v>
      </c>
      <c r="E25" s="1" t="str">
        <f>+VLOOKUP(D25,Tabla13[],2,FALSE)</f>
        <v>UTILES MENORES MEDICOS-QUIRURGICOS</v>
      </c>
      <c r="F25" s="12" t="s">
        <v>18</v>
      </c>
      <c r="G25" s="12" t="s">
        <v>79</v>
      </c>
      <c r="I25" s="6" t="s">
        <v>39</v>
      </c>
      <c r="J25" s="1" t="str">
        <f>+VLOOKUP(I25,Tabla13[],2,FALSE)</f>
        <v>PRODUCTOS QUIMICO DE USO PERSONAL</v>
      </c>
    </row>
    <row r="26" spans="1:10" ht="101.25" x14ac:dyDescent="0.25">
      <c r="A26" s="10" t="s">
        <v>81</v>
      </c>
      <c r="B26" s="11" t="s">
        <v>24</v>
      </c>
      <c r="D26" s="23" t="s">
        <v>24</v>
      </c>
      <c r="E26" s="1" t="str">
        <f>+VLOOKUP(D26,Tabla13[],2,FALSE)</f>
        <v>MANTENIMIENTO Y REPARACION DE EQUIPOS MEDICOS SANITARIOS Y DE LABORATORIO</v>
      </c>
      <c r="F26" s="12" t="s">
        <v>26</v>
      </c>
      <c r="G26" s="12" t="s">
        <v>80</v>
      </c>
      <c r="I26" s="6" t="s">
        <v>41</v>
      </c>
      <c r="J26" s="1" t="str">
        <f>+VLOOKUP(I26,Tabla13[],2,FALSE)</f>
        <v>FLETE</v>
      </c>
    </row>
    <row r="27" spans="1:10" ht="101.25" x14ac:dyDescent="0.25">
      <c r="A27" s="10" t="s">
        <v>82</v>
      </c>
      <c r="B27" s="11" t="s">
        <v>24</v>
      </c>
      <c r="D27" s="23" t="s">
        <v>28</v>
      </c>
      <c r="E27" s="1" t="str">
        <f>+VLOOKUP(D27,Tabla13[],2,FALSE)</f>
        <v>ALIMENTOS Y BEBIDA PARA PERSONA</v>
      </c>
      <c r="F27" s="12" t="s">
        <v>24</v>
      </c>
      <c r="G27" s="12" t="s">
        <v>81</v>
      </c>
      <c r="I27" s="6" t="s">
        <v>39</v>
      </c>
      <c r="J27" s="1" t="str">
        <f>+VLOOKUP(I27,Tabla13[],2,FALSE)</f>
        <v>PRODUCTOS QUIMICO DE USO PERSONAL</v>
      </c>
    </row>
    <row r="28" spans="1:10" ht="45" x14ac:dyDescent="0.25">
      <c r="A28" s="10" t="s">
        <v>59</v>
      </c>
      <c r="B28" s="11" t="s">
        <v>83</v>
      </c>
      <c r="D28" s="23" t="s">
        <v>107</v>
      </c>
      <c r="E28" s="1" t="e">
        <f>+VLOOKUP(D28,Tabla13[],2,FALSE)</f>
        <v>#N/A</v>
      </c>
      <c r="F28" s="12" t="s">
        <v>24</v>
      </c>
      <c r="G28" s="12" t="s">
        <v>82</v>
      </c>
      <c r="I28" s="6" t="s">
        <v>41</v>
      </c>
      <c r="J28" s="1" t="str">
        <f>+VLOOKUP(I28,Tabla13[],2,FALSE)</f>
        <v>FLETE</v>
      </c>
    </row>
    <row r="29" spans="1:10" ht="67.5" x14ac:dyDescent="0.25">
      <c r="A29" s="10" t="s">
        <v>84</v>
      </c>
      <c r="B29" s="11" t="s">
        <v>30</v>
      </c>
      <c r="D29" s="23" t="s">
        <v>17</v>
      </c>
      <c r="E29" s="1" t="str">
        <f>+VLOOKUP(D29,Tabla13[],2,FALSE)</f>
        <v>UTILES MENORES MEDICOS-QUIRURGICOS</v>
      </c>
      <c r="F29" s="12" t="s">
        <v>83</v>
      </c>
      <c r="G29" s="12" t="s">
        <v>59</v>
      </c>
      <c r="I29" s="6" t="s">
        <v>39</v>
      </c>
      <c r="J29" s="1" t="str">
        <f>+VLOOKUP(I29,Tabla13[],2,FALSE)</f>
        <v>PRODUCTOS QUIMICO DE USO PERSONAL</v>
      </c>
    </row>
    <row r="30" spans="1:10" ht="33.75" x14ac:dyDescent="0.25">
      <c r="A30" s="10" t="s">
        <v>85</v>
      </c>
      <c r="B30" s="11" t="s">
        <v>38</v>
      </c>
      <c r="D30" s="23" t="s">
        <v>17</v>
      </c>
      <c r="E30" s="1" t="str">
        <f>+VLOOKUP(D30,Tabla13[],2,FALSE)</f>
        <v>UTILES MENORES MEDICOS-QUIRURGICOS</v>
      </c>
      <c r="F30" s="12" t="s">
        <v>30</v>
      </c>
      <c r="G30" s="12" t="s">
        <v>84</v>
      </c>
      <c r="I30" s="6" t="s">
        <v>39</v>
      </c>
      <c r="J30" s="1" t="str">
        <f>+VLOOKUP(I30,Tabla13[],2,FALSE)</f>
        <v>PRODUCTOS QUIMICO DE USO PERSONAL</v>
      </c>
    </row>
    <row r="31" spans="1:10" ht="101.25" x14ac:dyDescent="0.25">
      <c r="A31" s="10" t="s">
        <v>86</v>
      </c>
      <c r="B31" s="11" t="s">
        <v>20</v>
      </c>
      <c r="D31" s="23" t="s">
        <v>17</v>
      </c>
      <c r="E31" s="1" t="str">
        <f>+VLOOKUP(D31,Tabla13[],2,FALSE)</f>
        <v>UTILES MENORES MEDICOS-QUIRURGICOS</v>
      </c>
      <c r="F31" s="12" t="s">
        <v>38</v>
      </c>
      <c r="G31" s="12" t="s">
        <v>85</v>
      </c>
      <c r="I31" s="6" t="s">
        <v>41</v>
      </c>
      <c r="J31" s="1" t="str">
        <f>+VLOOKUP(I31,Tabla13[],2,FALSE)</f>
        <v>FLETE</v>
      </c>
    </row>
    <row r="32" spans="1:10" ht="45" x14ac:dyDescent="0.25">
      <c r="A32" s="10" t="s">
        <v>87</v>
      </c>
      <c r="B32" s="11" t="s">
        <v>50</v>
      </c>
      <c r="D32" s="23" t="s">
        <v>22</v>
      </c>
      <c r="E32" s="1" t="str">
        <f>+VLOOKUP(D32,Tabla13[],2,FALSE)</f>
        <v>PRODUCTOS MEDICINALES PARA USO HUMANO</v>
      </c>
      <c r="F32" s="12" t="s">
        <v>20</v>
      </c>
      <c r="G32" s="12" t="s">
        <v>86</v>
      </c>
      <c r="I32" s="6" t="s">
        <v>39</v>
      </c>
      <c r="J32" s="1" t="str">
        <f>+VLOOKUP(I32,Tabla13[],2,FALSE)</f>
        <v>PRODUCTOS QUIMICO DE USO PERSONAL</v>
      </c>
    </row>
    <row r="33" spans="1:10" x14ac:dyDescent="0.25">
      <c r="A33" s="10" t="s">
        <v>88</v>
      </c>
      <c r="B33" s="11" t="s">
        <v>42</v>
      </c>
      <c r="D33" s="23" t="s">
        <v>22</v>
      </c>
      <c r="E33" s="1" t="str">
        <f>+VLOOKUP(D33,Tabla13[],2,FALSE)</f>
        <v>PRODUCTOS MEDICINALES PARA USO HUMANO</v>
      </c>
      <c r="F33" s="12" t="s">
        <v>50</v>
      </c>
      <c r="G33" s="12" t="s">
        <v>87</v>
      </c>
      <c r="I33" s="6" t="s">
        <v>41</v>
      </c>
      <c r="J33" s="1" t="str">
        <f>+VLOOKUP(I33,Tabla13[],2,FALSE)</f>
        <v>FLETE</v>
      </c>
    </row>
    <row r="34" spans="1:10" x14ac:dyDescent="0.25">
      <c r="D34" s="23" t="s">
        <v>28</v>
      </c>
      <c r="E34" s="1" t="str">
        <f>+VLOOKUP(D34,Tabla13[],2,FALSE)</f>
        <v>ALIMENTOS Y BEBIDA PARA PERSONA</v>
      </c>
      <c r="F34" s="12" t="s">
        <v>42</v>
      </c>
      <c r="G34" s="12" t="s">
        <v>88</v>
      </c>
      <c r="I34" s="6" t="s">
        <v>39</v>
      </c>
      <c r="J34" s="1" t="str">
        <f>+VLOOKUP(I34,Tabla13[],2,FALSE)</f>
        <v>PRODUCTOS QUIMICO DE USO PERSONAL</v>
      </c>
    </row>
    <row r="35" spans="1:10" x14ac:dyDescent="0.25">
      <c r="D35" s="23" t="s">
        <v>28</v>
      </c>
      <c r="E35" s="1" t="str">
        <f>+VLOOKUP(D35,Tabla13[],2,FALSE)</f>
        <v>ALIMENTOS Y BEBIDA PARA PERSONA</v>
      </c>
      <c r="I35" s="6" t="s">
        <v>41</v>
      </c>
      <c r="J35" s="1" t="str">
        <f>+VLOOKUP(I35,Tabla13[],2,FALSE)</f>
        <v>FLETE</v>
      </c>
    </row>
    <row r="36" spans="1:10" x14ac:dyDescent="0.25">
      <c r="D36" s="23" t="s">
        <v>28</v>
      </c>
      <c r="E36" s="1" t="str">
        <f>+VLOOKUP(D36,Tabla13[],2,FALSE)</f>
        <v>ALIMENTOS Y BEBIDA PARA PERSONA</v>
      </c>
      <c r="I36" s="6" t="s">
        <v>39</v>
      </c>
      <c r="J36" s="1" t="str">
        <f>+VLOOKUP(I36,Tabla13[],2,FALSE)</f>
        <v>PRODUCTOS QUIMICO DE USO PERSONAL</v>
      </c>
    </row>
    <row r="37" spans="1:10" x14ac:dyDescent="0.25">
      <c r="D37" s="23" t="s">
        <v>28</v>
      </c>
      <c r="E37" s="1" t="str">
        <f>+VLOOKUP(D37,Tabla13[],2,FALSE)</f>
        <v>ALIMENTOS Y BEBIDA PARA PERSONA</v>
      </c>
      <c r="I37" s="6" t="s">
        <v>41</v>
      </c>
      <c r="J37" s="1" t="str">
        <f>+VLOOKUP(I37,Tabla13[],2,FALSE)</f>
        <v>FLETE</v>
      </c>
    </row>
    <row r="38" spans="1:10" x14ac:dyDescent="0.25">
      <c r="D38" s="23" t="s">
        <v>28</v>
      </c>
      <c r="E38" s="1" t="str">
        <f>+VLOOKUP(D38,Tabla13[],2,FALSE)</f>
        <v>ALIMENTOS Y BEBIDA PARA PERSONA</v>
      </c>
      <c r="I38" s="6" t="s">
        <v>17</v>
      </c>
      <c r="J38" s="1" t="str">
        <f>+VLOOKUP(I38,Tabla13[],2,FALSE)</f>
        <v>UTILES MENORES MEDICOS-QUIRURGICOS</v>
      </c>
    </row>
    <row r="39" spans="1:10" x14ac:dyDescent="0.25">
      <c r="D39" s="23" t="s">
        <v>22</v>
      </c>
      <c r="E39" s="1" t="str">
        <f>+VLOOKUP(D39,Tabla13[],2,FALSE)</f>
        <v>PRODUCTOS MEDICINALES PARA USO HUMANO</v>
      </c>
      <c r="I39" s="6" t="s">
        <v>45</v>
      </c>
      <c r="J39" s="1" t="e">
        <f>+VLOOKUP(I39,Tabla13[],2,FALSE)</f>
        <v>#N/A</v>
      </c>
    </row>
    <row r="40" spans="1:10" x14ac:dyDescent="0.25">
      <c r="D40" s="23" t="s">
        <v>22</v>
      </c>
      <c r="E40" s="1" t="str">
        <f>+VLOOKUP(D40,Tabla13[],2,FALSE)</f>
        <v>PRODUCTOS MEDICINALES PARA USO HUMANO</v>
      </c>
      <c r="I40" s="6" t="s">
        <v>25</v>
      </c>
      <c r="J40" s="1" t="str">
        <f>+VLOOKUP(I40,Tabla13[],2,FALSE)</f>
        <v>EQUIPO MEDICOS Y DE LABORATORIO</v>
      </c>
    </row>
    <row r="41" spans="1:10" x14ac:dyDescent="0.25">
      <c r="D41" s="23" t="s">
        <v>40</v>
      </c>
      <c r="E41" s="1" t="str">
        <f>+VLOOKUP(D41,Tabla13[],2,FALSE)</f>
        <v>GAS GLP</v>
      </c>
      <c r="I41" s="6" t="s">
        <v>21</v>
      </c>
      <c r="J41" s="1" t="str">
        <f>+VLOOKUP(I41,Tabla13[],2,FALSE)</f>
        <v>PRODUCTOS ELECTRICOS AFINES}</v>
      </c>
    </row>
    <row r="42" spans="1:10" x14ac:dyDescent="0.25">
      <c r="D42" s="23" t="s">
        <v>28</v>
      </c>
      <c r="E42" s="1" t="str">
        <f>+VLOOKUP(D42,Tabla13[],2,FALSE)</f>
        <v>ALIMENTOS Y BEBIDA PARA PERSONA</v>
      </c>
      <c r="I42" s="6" t="s">
        <v>115</v>
      </c>
      <c r="J42" s="1" t="e">
        <f>+VLOOKUP(I42,Tabla13[],2,FALSE)</f>
        <v>#N/A</v>
      </c>
    </row>
    <row r="43" spans="1:10" x14ac:dyDescent="0.25">
      <c r="D43" s="23" t="s">
        <v>18</v>
      </c>
      <c r="E43" s="1" t="str">
        <f>+VLOOKUP(D43,Tabla13[],2,FALSE)</f>
        <v>LIMPIEZA E HIGIENE</v>
      </c>
      <c r="I43" s="6" t="s">
        <v>28</v>
      </c>
      <c r="J43" s="1" t="str">
        <f>+VLOOKUP(I43,Tabla13[],2,FALSE)</f>
        <v>ALIMENTOS Y BEBIDA PARA PERSONA</v>
      </c>
    </row>
    <row r="44" spans="1:10" x14ac:dyDescent="0.25">
      <c r="D44" s="23" t="s">
        <v>22</v>
      </c>
      <c r="E44" s="1" t="str">
        <f>+VLOOKUP(D44,Tabla13[],2,FALSE)</f>
        <v>PRODUCTOS MEDICINALES PARA USO HUMANO</v>
      </c>
      <c r="I44" s="6" t="s">
        <v>34</v>
      </c>
      <c r="J44" s="1" t="str">
        <f>+VLOOKUP(I44,Tabla13[],2,FALSE)</f>
        <v>ARTICULOS PLASTICOS</v>
      </c>
    </row>
    <row r="45" spans="1:10" x14ac:dyDescent="0.25">
      <c r="D45" s="23" t="s">
        <v>36</v>
      </c>
      <c r="E45" s="1" t="str">
        <f>+VLOOKUP(D45,Tabla13[],2,FALSE)</f>
        <v>SERVICIO DE MANTENIMIENTO, REPARACION, DESMONTE E INSTALACION DE MAQUINAS Y EQUIPOS</v>
      </c>
      <c r="I45" s="6" t="s">
        <v>14</v>
      </c>
      <c r="J45" s="1" t="str">
        <f>+VLOOKUP(I45,Tabla13[],2,FALSE)</f>
        <v>PRODUCTOR Y UTILES VARIOS NO IDENTIFICADOS</v>
      </c>
    </row>
    <row r="46" spans="1:10" x14ac:dyDescent="0.25">
      <c r="D46" s="23" t="s">
        <v>22</v>
      </c>
      <c r="E46" s="1" t="str">
        <f>+VLOOKUP(D46,Tabla13[],2,FALSE)</f>
        <v>PRODUCTOS MEDICINALES PARA USO HUMANO</v>
      </c>
      <c r="I46" s="6" t="s">
        <v>103</v>
      </c>
      <c r="J46" s="1" t="e">
        <f>+VLOOKUP(I46,Tabla13[],2,FALSE)</f>
        <v>#N/A</v>
      </c>
    </row>
    <row r="47" spans="1:10" x14ac:dyDescent="0.25">
      <c r="D47" s="23" t="s">
        <v>22</v>
      </c>
      <c r="E47" s="1" t="str">
        <f>+VLOOKUP(D47,Tabla13[],2,FALSE)</f>
        <v>PRODUCTOS MEDICINALES PARA USO HUMANO</v>
      </c>
      <c r="I47" s="6" t="s">
        <v>14</v>
      </c>
      <c r="J47" s="1" t="str">
        <f>+VLOOKUP(I47,Tabla13[],2,FALSE)</f>
        <v>PRODUCTOR Y UTILES VARIOS NO IDENTIFICADOS</v>
      </c>
    </row>
    <row r="48" spans="1:10" x14ac:dyDescent="0.25">
      <c r="D48" s="23" t="s">
        <v>22</v>
      </c>
      <c r="E48" s="1" t="str">
        <f>+VLOOKUP(D48,Tabla13[],2,FALSE)</f>
        <v>PRODUCTOS MEDICINALES PARA USO HUMANO</v>
      </c>
      <c r="I48" s="6" t="s">
        <v>45</v>
      </c>
      <c r="J48" s="1" t="e">
        <f>+VLOOKUP(I48,Tabla13[],2,FALSE)</f>
        <v>#N/A</v>
      </c>
    </row>
    <row r="49" spans="4:10" x14ac:dyDescent="0.25">
      <c r="D49" s="23" t="s">
        <v>22</v>
      </c>
      <c r="E49" s="1" t="str">
        <f>+VLOOKUP(D49,Tabla13[],2,FALSE)</f>
        <v>PRODUCTOS MEDICINALES PARA USO HUMANO</v>
      </c>
      <c r="I49" s="6" t="s">
        <v>16</v>
      </c>
      <c r="J49" s="1" t="str">
        <f>+VLOOKUP(I49,Tabla13[],2,FALSE)</f>
        <v>UTILES Y MATERIALES DE OFICINA E INFORMATICA</v>
      </c>
    </row>
    <row r="50" spans="4:10" x14ac:dyDescent="0.25">
      <c r="D50" s="23" t="s">
        <v>22</v>
      </c>
      <c r="E50" s="1" t="str">
        <f>+VLOOKUP(D50,Tabla13[],2,FALSE)</f>
        <v>PRODUCTOS MEDICINALES PARA USO HUMANO</v>
      </c>
      <c r="I50" s="6" t="s">
        <v>28</v>
      </c>
      <c r="J50" s="1" t="str">
        <f>+VLOOKUP(I50,Tabla13[],2,FALSE)</f>
        <v>ALIMENTOS Y BEBIDA PARA PERSONA</v>
      </c>
    </row>
    <row r="51" spans="4:10" x14ac:dyDescent="0.25">
      <c r="D51" s="23" t="s">
        <v>108</v>
      </c>
      <c r="E51" s="1" t="e">
        <f>+VLOOKUP(D51,Tabla13[],2,FALSE)</f>
        <v>#N/A</v>
      </c>
      <c r="I51" s="6" t="s">
        <v>103</v>
      </c>
      <c r="J51" s="1" t="e">
        <f>+VLOOKUP(I51,Tabla13[],2,FALSE)</f>
        <v>#N/A</v>
      </c>
    </row>
    <row r="52" spans="4:10" x14ac:dyDescent="0.25">
      <c r="D52" s="23" t="s">
        <v>22</v>
      </c>
      <c r="E52" s="1" t="str">
        <f>+VLOOKUP(D52,Tabla13[],2,FALSE)</f>
        <v>PRODUCTOS MEDICINALES PARA USO HUMANO</v>
      </c>
      <c r="I52" s="6" t="s">
        <v>28</v>
      </c>
      <c r="J52" s="1" t="str">
        <f>+VLOOKUP(I52,Tabla13[],2,FALSE)</f>
        <v>ALIMENTOS Y BEBIDA PARA PERSONA</v>
      </c>
    </row>
    <row r="53" spans="4:10" x14ac:dyDescent="0.25">
      <c r="D53" s="23" t="s">
        <v>406</v>
      </c>
      <c r="E53" s="1" t="e">
        <f>+VLOOKUP(D53,Tabla13[],2,FALSE)</f>
        <v>#N/A</v>
      </c>
      <c r="I53" s="6" t="s">
        <v>34</v>
      </c>
      <c r="J53" s="1" t="str">
        <f>+VLOOKUP(I53,Tabla13[],2,FALSE)</f>
        <v>ARTICULOS PLASTICOS</v>
      </c>
    </row>
    <row r="54" spans="4:10" x14ac:dyDescent="0.25">
      <c r="D54" s="23" t="s">
        <v>22</v>
      </c>
      <c r="E54" s="1" t="str">
        <f>+VLOOKUP(D54,Tabla13[],2,FALSE)</f>
        <v>PRODUCTOS MEDICINALES PARA USO HUMANO</v>
      </c>
      <c r="I54" s="6" t="s">
        <v>15</v>
      </c>
      <c r="J54" s="1" t="str">
        <f>+VLOOKUP(I54,Tabla13[],2,FALSE)</f>
        <v>MATERIAL PARA LIMPIEZA</v>
      </c>
    </row>
    <row r="55" spans="4:10" x14ac:dyDescent="0.25">
      <c r="D55" s="23" t="s">
        <v>22</v>
      </c>
      <c r="E55" s="1" t="str">
        <f>+VLOOKUP(D55,Tabla13[],2,FALSE)</f>
        <v>PRODUCTOS MEDICINALES PARA USO HUMANO</v>
      </c>
      <c r="I55" s="6" t="s">
        <v>16</v>
      </c>
      <c r="J55" s="1" t="str">
        <f>+VLOOKUP(I55,Tabla13[],2,FALSE)</f>
        <v>UTILES Y MATERIALES DE OFICINA E INFORMATICA</v>
      </c>
    </row>
    <row r="56" spans="4:10" x14ac:dyDescent="0.25">
      <c r="D56" s="23" t="s">
        <v>407</v>
      </c>
      <c r="E56" s="1" t="e">
        <f>+VLOOKUP(D56,Tabla13[],2,FALSE)</f>
        <v>#N/A</v>
      </c>
      <c r="I56" s="6" t="s">
        <v>15</v>
      </c>
      <c r="J56" s="1" t="str">
        <f>+VLOOKUP(I56,Tabla13[],2,FALSE)</f>
        <v>MATERIAL PARA LIMPIEZA</v>
      </c>
    </row>
    <row r="57" spans="4:10" x14ac:dyDescent="0.25">
      <c r="D57" s="23" t="s">
        <v>408</v>
      </c>
      <c r="E57" s="1" t="e">
        <f>+VLOOKUP(D57,Tabla13[],2,FALSE)</f>
        <v>#N/A</v>
      </c>
      <c r="I57" s="6" t="s">
        <v>15</v>
      </c>
      <c r="J57" s="1" t="str">
        <f>+VLOOKUP(I57,Tabla13[],2,FALSE)</f>
        <v>MATERIAL PARA LIMPIEZA</v>
      </c>
    </row>
    <row r="58" spans="4:10" x14ac:dyDescent="0.25">
      <c r="D58" s="23" t="s">
        <v>28</v>
      </c>
      <c r="E58" s="1" t="str">
        <f>+VLOOKUP(D58,Tabla13[],2,FALSE)</f>
        <v>ALIMENTOS Y BEBIDA PARA PERSONA</v>
      </c>
      <c r="I58" s="6" t="s">
        <v>28</v>
      </c>
      <c r="J58" s="1" t="str">
        <f>+VLOOKUP(I58,Tabla13[],2,FALSE)</f>
        <v>ALIMENTOS Y BEBIDA PARA PERSONA</v>
      </c>
    </row>
    <row r="59" spans="4:10" x14ac:dyDescent="0.25">
      <c r="D59" s="23" t="s">
        <v>26</v>
      </c>
      <c r="E59" s="1" t="str">
        <f>+VLOOKUP(D59,Tabla13[],2,FALSE)</f>
        <v>FUMIGACION</v>
      </c>
      <c r="I59" s="6" t="s">
        <v>17</v>
      </c>
      <c r="J59" s="1" t="str">
        <f>+VLOOKUP(I59,Tabla13[],2,FALSE)</f>
        <v>UTILES MENORES MEDICOS-QUIRURGICOS</v>
      </c>
    </row>
    <row r="60" spans="4:10" x14ac:dyDescent="0.25">
      <c r="D60" s="23" t="s">
        <v>28</v>
      </c>
      <c r="E60" s="1" t="str">
        <f>+VLOOKUP(D60,Tabla13[],2,FALSE)</f>
        <v>ALIMENTOS Y BEBIDA PARA PERSONA</v>
      </c>
      <c r="I60" s="6" t="s">
        <v>22</v>
      </c>
      <c r="J60" s="1" t="str">
        <f>+VLOOKUP(I60,Tabla13[],2,FALSE)</f>
        <v>PRODUCTOS MEDICINALES PARA USO HUMANO</v>
      </c>
    </row>
    <row r="61" spans="4:10" x14ac:dyDescent="0.25">
      <c r="D61" s="23" t="s">
        <v>22</v>
      </c>
      <c r="E61" s="1" t="str">
        <f>+VLOOKUP(D61,Tabla13[],2,FALSE)</f>
        <v>PRODUCTOS MEDICINALES PARA USO HUMANO</v>
      </c>
      <c r="I61" s="6" t="s">
        <v>16</v>
      </c>
      <c r="J61" s="1" t="str">
        <f>+VLOOKUP(I61,Tabla13[],2,FALSE)</f>
        <v>UTILES Y MATERIALES DE OFICINA E INFORMATICA</v>
      </c>
    </row>
    <row r="62" spans="4:10" x14ac:dyDescent="0.25">
      <c r="D62" s="23" t="s">
        <v>22</v>
      </c>
      <c r="E62" s="1" t="str">
        <f>+VLOOKUP(D62,Tabla13[],2,FALSE)</f>
        <v>PRODUCTOS MEDICINALES PARA USO HUMANO</v>
      </c>
      <c r="I62" s="6" t="s">
        <v>28</v>
      </c>
      <c r="J62" s="1" t="str">
        <f>+VLOOKUP(I62,Tabla13[],2,FALSE)</f>
        <v>ALIMENTOS Y BEBIDA PARA PERSONA</v>
      </c>
    </row>
    <row r="63" spans="4:10" x14ac:dyDescent="0.25">
      <c r="D63" s="23" t="s">
        <v>22</v>
      </c>
      <c r="E63" s="1" t="str">
        <f>+VLOOKUP(D63,Tabla13[],2,FALSE)</f>
        <v>PRODUCTOS MEDICINALES PARA USO HUMANO</v>
      </c>
      <c r="I63" s="6" t="s">
        <v>15</v>
      </c>
      <c r="J63" s="1" t="str">
        <f>+VLOOKUP(I63,Tabla13[],2,FALSE)</f>
        <v>MATERIAL PARA LIMPIEZA</v>
      </c>
    </row>
    <row r="64" spans="4:10" x14ac:dyDescent="0.25">
      <c r="D64" s="23" t="s">
        <v>17</v>
      </c>
      <c r="E64" s="1" t="str">
        <f>+VLOOKUP(D64,Tabla13[],2,FALSE)</f>
        <v>UTILES MENORES MEDICOS-QUIRURGICOS</v>
      </c>
      <c r="I64" s="6" t="s">
        <v>15</v>
      </c>
      <c r="J64" s="1" t="str">
        <f>+VLOOKUP(I64,Tabla13[],2,FALSE)</f>
        <v>MATERIAL PARA LIMPIEZA</v>
      </c>
    </row>
    <row r="65" spans="4:10" x14ac:dyDescent="0.25">
      <c r="D65" s="23" t="s">
        <v>39</v>
      </c>
      <c r="E65" s="1" t="str">
        <f>+VLOOKUP(D65,Tabla13[],2,FALSE)</f>
        <v>PRODUCTOS QUIMICO DE USO PERSONAL</v>
      </c>
      <c r="I65" s="6" t="s">
        <v>34</v>
      </c>
      <c r="J65" s="1" t="str">
        <f>+VLOOKUP(I65,Tabla13[],2,FALSE)</f>
        <v>ARTICULOS PLASTICOS</v>
      </c>
    </row>
    <row r="66" spans="4:10" x14ac:dyDescent="0.25">
      <c r="D66" s="23" t="s">
        <v>22</v>
      </c>
      <c r="E66" s="1" t="str">
        <f>+VLOOKUP(D66,Tabla13[],2,FALSE)</f>
        <v>PRODUCTOS MEDICINALES PARA USO HUMANO</v>
      </c>
      <c r="I66" s="6" t="s">
        <v>16</v>
      </c>
      <c r="J66" s="1" t="str">
        <f>+VLOOKUP(I66,Tabla13[],2,FALSE)</f>
        <v>UTILES Y MATERIALES DE OFICINA E INFORMATICA</v>
      </c>
    </row>
    <row r="67" spans="4:10" x14ac:dyDescent="0.25">
      <c r="D67" s="23" t="s">
        <v>22</v>
      </c>
      <c r="E67" s="1" t="str">
        <f>+VLOOKUP(D67,Tabla13[],2,FALSE)</f>
        <v>PRODUCTOS MEDICINALES PARA USO HUMANO</v>
      </c>
      <c r="I67" s="6" t="s">
        <v>35</v>
      </c>
      <c r="J67" s="1" t="str">
        <f>+VLOOKUP(I67,Tabla13[],2,FALSE)</f>
        <v>HILADOS, FIBRAS Y TELAS</v>
      </c>
    </row>
    <row r="68" spans="4:10" x14ac:dyDescent="0.25">
      <c r="D68" s="23" t="s">
        <v>22</v>
      </c>
      <c r="E68" s="1" t="str">
        <f>+VLOOKUP(D68,Tabla13[],2,FALSE)</f>
        <v>PRODUCTOS MEDICINALES PARA USO HUMANO</v>
      </c>
      <c r="I68" s="6" t="s">
        <v>34</v>
      </c>
      <c r="J68" s="1" t="str">
        <f>+VLOOKUP(I68,Tabla13[],2,FALSE)</f>
        <v>ARTICULOS PLASTICOS</v>
      </c>
    </row>
    <row r="69" spans="4:10" x14ac:dyDescent="0.25">
      <c r="D69" s="23" t="s">
        <v>409</v>
      </c>
      <c r="E69" s="1" t="e">
        <f>+VLOOKUP(D69,Tabla13[],2,FALSE)</f>
        <v>#N/A</v>
      </c>
      <c r="I69" s="6" t="s">
        <v>34</v>
      </c>
      <c r="J69" s="1" t="str">
        <f>+VLOOKUP(I69,Tabla13[],2,FALSE)</f>
        <v>ARTICULOS PLASTICOS</v>
      </c>
    </row>
    <row r="70" spans="4:10" x14ac:dyDescent="0.25">
      <c r="D70" s="23" t="s">
        <v>22</v>
      </c>
      <c r="E70" s="1" t="str">
        <f>+VLOOKUP(D70,Tabla13[],2,FALSE)</f>
        <v>PRODUCTOS MEDICINALES PARA USO HUMANO</v>
      </c>
      <c r="I70" s="6" t="s">
        <v>28</v>
      </c>
      <c r="J70" s="1" t="str">
        <f>+VLOOKUP(I70,Tabla13[],2,FALSE)</f>
        <v>ALIMENTOS Y BEBIDA PARA PERSONA</v>
      </c>
    </row>
    <row r="71" spans="4:10" x14ac:dyDescent="0.25">
      <c r="D71" s="23" t="s">
        <v>43</v>
      </c>
      <c r="E71" s="1" t="e">
        <f>+VLOOKUP(D71,Tabla13[],2,FALSE)</f>
        <v>#N/A</v>
      </c>
      <c r="I71" s="6" t="s">
        <v>16</v>
      </c>
      <c r="J71" s="1" t="str">
        <f>+VLOOKUP(I71,Tabla13[],2,FALSE)</f>
        <v>UTILES Y MATERIALES DE OFICINA E INFORMATICA</v>
      </c>
    </row>
    <row r="72" spans="4:10" x14ac:dyDescent="0.25">
      <c r="D72" s="23" t="s">
        <v>24</v>
      </c>
      <c r="E72" s="1" t="str">
        <f>+VLOOKUP(D72,Tabla13[],2,FALSE)</f>
        <v>MANTENIMIENTO Y REPARACION DE EQUIPOS MEDICOS SANITARIOS Y DE LABORATORIO</v>
      </c>
      <c r="I72" s="6" t="s">
        <v>16</v>
      </c>
      <c r="J72" s="1" t="str">
        <f>+VLOOKUP(I72,Tabla13[],2,FALSE)</f>
        <v>UTILES Y MATERIALES DE OFICINA E INFORMATICA</v>
      </c>
    </row>
    <row r="73" spans="4:10" x14ac:dyDescent="0.25">
      <c r="D73" s="23" t="s">
        <v>410</v>
      </c>
      <c r="E73" s="1" t="e">
        <f>+VLOOKUP(D73,Tabla13[],2,FALSE)</f>
        <v>#N/A</v>
      </c>
      <c r="I73" s="6" t="s">
        <v>28</v>
      </c>
      <c r="J73" s="1" t="str">
        <f>+VLOOKUP(I73,Tabla13[],2,FALSE)</f>
        <v>ALIMENTOS Y BEBIDA PARA PERSONA</v>
      </c>
    </row>
    <row r="74" spans="4:10" x14ac:dyDescent="0.25">
      <c r="D74" s="23" t="s">
        <v>411</v>
      </c>
      <c r="E74" s="1" t="e">
        <f>+VLOOKUP(D74,Tabla13[],2,FALSE)</f>
        <v>#N/A</v>
      </c>
      <c r="I74" s="6" t="s">
        <v>37</v>
      </c>
      <c r="J74" s="1" t="str">
        <f>+VLOOKUP(I74,Tabla13[],2,FALSE)</f>
        <v>PRODUCTO DE PAPEL Y CARBON</v>
      </c>
    </row>
    <row r="75" spans="4:10" x14ac:dyDescent="0.25">
      <c r="D75" s="23" t="s">
        <v>412</v>
      </c>
      <c r="E75" s="1" t="e">
        <f>+VLOOKUP(D75,Tabla13[],2,FALSE)</f>
        <v>#N/A</v>
      </c>
      <c r="I75" s="6" t="s">
        <v>37</v>
      </c>
      <c r="J75" s="1" t="str">
        <f>+VLOOKUP(I75,Tabla13[],2,FALSE)</f>
        <v>PRODUCTO DE PAPEL Y CARBON</v>
      </c>
    </row>
    <row r="76" spans="4:10" x14ac:dyDescent="0.25">
      <c r="D76" s="23" t="s">
        <v>413</v>
      </c>
      <c r="E76" s="1" t="e">
        <f>+VLOOKUP(D76,Tabla13[],2,FALSE)</f>
        <v>#N/A</v>
      </c>
      <c r="I76" s="6" t="s">
        <v>116</v>
      </c>
      <c r="J76" s="1" t="e">
        <f>+VLOOKUP(I76,Tabla13[],2,FALSE)</f>
        <v>#N/A</v>
      </c>
    </row>
    <row r="77" spans="4:10" x14ac:dyDescent="0.25">
      <c r="D77" s="23" t="s">
        <v>107</v>
      </c>
      <c r="E77" s="1" t="e">
        <f>+VLOOKUP(D77,Tabla13[],2,FALSE)</f>
        <v>#N/A</v>
      </c>
      <c r="I77" s="6" t="s">
        <v>45</v>
      </c>
      <c r="J77" s="1" t="e">
        <f>+VLOOKUP(I77,Tabla13[],2,FALSE)</f>
        <v>#N/A</v>
      </c>
    </row>
    <row r="78" spans="4:10" x14ac:dyDescent="0.25">
      <c r="D78" s="23" t="s">
        <v>414</v>
      </c>
      <c r="E78" s="1" t="e">
        <f>+VLOOKUP(D78,Tabla13[],2,FALSE)</f>
        <v>#N/A</v>
      </c>
      <c r="I78" s="6" t="s">
        <v>28</v>
      </c>
      <c r="J78" s="1" t="str">
        <f>+VLOOKUP(I78,Tabla13[],2,FALSE)</f>
        <v>ALIMENTOS Y BEBIDA PARA PERSONA</v>
      </c>
    </row>
    <row r="79" spans="4:10" x14ac:dyDescent="0.25">
      <c r="D79" s="23" t="s">
        <v>24</v>
      </c>
      <c r="E79" s="1" t="str">
        <f>+VLOOKUP(D79,Tabla13[],2,FALSE)</f>
        <v>MANTENIMIENTO Y REPARACION DE EQUIPOS MEDICOS SANITARIOS Y DE LABORATORIO</v>
      </c>
      <c r="I79" s="6" t="s">
        <v>34</v>
      </c>
      <c r="J79" s="1" t="str">
        <f>+VLOOKUP(I79,Tabla13[],2,FALSE)</f>
        <v>ARTICULOS PLASTICOS</v>
      </c>
    </row>
    <row r="80" spans="4:10" x14ac:dyDescent="0.25">
      <c r="D80" s="23" t="s">
        <v>22</v>
      </c>
      <c r="E80" s="1" t="str">
        <f>+VLOOKUP(D80,Tabla13[],2,FALSE)</f>
        <v>PRODUCTOS MEDICINALES PARA USO HUMANO</v>
      </c>
      <c r="I80" s="6" t="s">
        <v>15</v>
      </c>
      <c r="J80" s="1" t="str">
        <f>+VLOOKUP(I80,Tabla13[],2,FALSE)</f>
        <v>MATERIAL PARA LIMPIEZA</v>
      </c>
    </row>
    <row r="81" spans="4:10" x14ac:dyDescent="0.25">
      <c r="D81" s="23" t="s">
        <v>22</v>
      </c>
      <c r="E81" s="1" t="str">
        <f>+VLOOKUP(D81,Tabla13[],2,FALSE)</f>
        <v>PRODUCTOS MEDICINALES PARA USO HUMANO</v>
      </c>
      <c r="I81" s="6" t="s">
        <v>39</v>
      </c>
      <c r="J81" s="1" t="str">
        <f>+VLOOKUP(I81,Tabla13[],2,FALSE)</f>
        <v>PRODUCTOS QUIMICO DE USO PERSONAL</v>
      </c>
    </row>
    <row r="82" spans="4:10" x14ac:dyDescent="0.25">
      <c r="D82" s="23" t="s">
        <v>22</v>
      </c>
      <c r="E82" s="1" t="str">
        <f>+VLOOKUP(D82,Tabla13[],2,FALSE)</f>
        <v>PRODUCTOS MEDICINALES PARA USO HUMANO</v>
      </c>
      <c r="I82" s="6" t="s">
        <v>22</v>
      </c>
      <c r="J82" s="1" t="str">
        <f>+VLOOKUP(I82,Tabla13[],2,FALSE)</f>
        <v>PRODUCTOS MEDICINALES PARA USO HUMANO</v>
      </c>
    </row>
    <row r="83" spans="4:10" x14ac:dyDescent="0.25">
      <c r="D83" s="23" t="s">
        <v>22</v>
      </c>
      <c r="E83" s="1" t="str">
        <f>+VLOOKUP(D83,Tabla13[],2,FALSE)</f>
        <v>PRODUCTOS MEDICINALES PARA USO HUMANO</v>
      </c>
      <c r="I83" s="6" t="s">
        <v>22</v>
      </c>
      <c r="J83" s="1" t="str">
        <f>+VLOOKUP(I83,Tabla13[],2,FALSE)</f>
        <v>PRODUCTOS MEDICINALES PARA USO HUMANO</v>
      </c>
    </row>
    <row r="84" spans="4:10" x14ac:dyDescent="0.25">
      <c r="D84" s="23" t="s">
        <v>22</v>
      </c>
      <c r="E84" s="1" t="str">
        <f>+VLOOKUP(D84,Tabla13[],2,FALSE)</f>
        <v>PRODUCTOS MEDICINALES PARA USO HUMANO</v>
      </c>
      <c r="I84" s="6" t="s">
        <v>22</v>
      </c>
      <c r="J84" s="1" t="str">
        <f>+VLOOKUP(I84,Tabla13[],2,FALSE)</f>
        <v>PRODUCTOS MEDICINALES PARA USO HUMANO</v>
      </c>
    </row>
    <row r="85" spans="4:10" x14ac:dyDescent="0.25">
      <c r="D85" s="23" t="s">
        <v>22</v>
      </c>
      <c r="E85" s="1" t="str">
        <f>+VLOOKUP(D85,Tabla13[],2,FALSE)</f>
        <v>PRODUCTOS MEDICINALES PARA USO HUMANO</v>
      </c>
      <c r="I85" s="6" t="s">
        <v>22</v>
      </c>
      <c r="J85" s="1" t="str">
        <f>+VLOOKUP(I85,Tabla13[],2,FALSE)</f>
        <v>PRODUCTOS MEDICINALES PARA USO HUMANO</v>
      </c>
    </row>
    <row r="86" spans="4:10" x14ac:dyDescent="0.25">
      <c r="D86" s="23" t="s">
        <v>22</v>
      </c>
      <c r="E86" s="1" t="str">
        <f>+VLOOKUP(D86,Tabla13[],2,FALSE)</f>
        <v>PRODUCTOS MEDICINALES PARA USO HUMANO</v>
      </c>
      <c r="I86" s="6" t="s">
        <v>17</v>
      </c>
      <c r="J86" s="1" t="str">
        <f>+VLOOKUP(I86,Tabla13[],2,FALSE)</f>
        <v>UTILES MENORES MEDICOS-QUIRURGICOS</v>
      </c>
    </row>
    <row r="87" spans="4:10" x14ac:dyDescent="0.25">
      <c r="D87" s="23" t="s">
        <v>50</v>
      </c>
      <c r="E87" s="1" t="str">
        <f>+VLOOKUP(D87,Tabla13[],2,FALSE)</f>
        <v>MANTENIMIENTO Y REP DE ELEVADORES</v>
      </c>
      <c r="I87" s="6" t="s">
        <v>15</v>
      </c>
      <c r="J87" s="1" t="str">
        <f>+VLOOKUP(I87,Tabla13[],2,FALSE)</f>
        <v>MATERIAL PARA LIMPIEZA</v>
      </c>
    </row>
    <row r="88" spans="4:10" x14ac:dyDescent="0.25">
      <c r="D88" s="23" t="s">
        <v>16</v>
      </c>
      <c r="E88" s="1" t="str">
        <f>+VLOOKUP(D88,Tabla13[],2,FALSE)</f>
        <v>UTILES Y MATERIALES DE OFICINA E INFORMATICA</v>
      </c>
      <c r="I88" s="6" t="s">
        <v>15</v>
      </c>
      <c r="J88" s="1" t="str">
        <f>+VLOOKUP(I88,Tabla13[],2,FALSE)</f>
        <v>MATERIAL PARA LIMPIEZA</v>
      </c>
    </row>
    <row r="89" spans="4:10" x14ac:dyDescent="0.25">
      <c r="D89" s="23" t="s">
        <v>415</v>
      </c>
      <c r="E89" s="1" t="e">
        <f>+VLOOKUP(D89,Tabla13[],2,FALSE)</f>
        <v>#N/A</v>
      </c>
      <c r="I89" s="6" t="s">
        <v>17</v>
      </c>
      <c r="J89" s="1" t="str">
        <f>+VLOOKUP(I89,Tabla13[],2,FALSE)</f>
        <v>UTILES MENORES MEDICOS-QUIRURGICOS</v>
      </c>
    </row>
    <row r="90" spans="4:10" x14ac:dyDescent="0.25">
      <c r="D90" s="23" t="s">
        <v>28</v>
      </c>
      <c r="E90" s="1" t="str">
        <f>+VLOOKUP(D90,Tabla13[],2,FALSE)</f>
        <v>ALIMENTOS Y BEBIDA PARA PERSONA</v>
      </c>
      <c r="I90" s="6" t="s">
        <v>107</v>
      </c>
      <c r="J90" s="1" t="e">
        <f>+VLOOKUP(I90,Tabla13[],2,FALSE)</f>
        <v>#N/A</v>
      </c>
    </row>
    <row r="91" spans="4:10" x14ac:dyDescent="0.25">
      <c r="D91" s="23" t="s">
        <v>22</v>
      </c>
      <c r="E91" s="1" t="str">
        <f>+VLOOKUP(D91,Tabla13[],2,FALSE)</f>
        <v>PRODUCTOS MEDICINALES PARA USO HUMANO</v>
      </c>
      <c r="I91" s="6" t="s">
        <v>35</v>
      </c>
      <c r="J91" s="1" t="str">
        <f>+VLOOKUP(I91,Tabla13[],2,FALSE)</f>
        <v>HILADOS, FIBRAS Y TELAS</v>
      </c>
    </row>
    <row r="92" spans="4:10" x14ac:dyDescent="0.25">
      <c r="D92" s="23" t="s">
        <v>22</v>
      </c>
      <c r="E92" s="1" t="str">
        <f>+VLOOKUP(D92,Tabla13[],2,FALSE)</f>
        <v>PRODUCTOS MEDICINALES PARA USO HUMANO</v>
      </c>
      <c r="I92" s="6" t="s">
        <v>17</v>
      </c>
      <c r="J92" s="1" t="str">
        <f>+VLOOKUP(I92,Tabla13[],2,FALSE)</f>
        <v>UTILES MENORES MEDICOS-QUIRURGICOS</v>
      </c>
    </row>
    <row r="93" spans="4:10" x14ac:dyDescent="0.25">
      <c r="D93" s="23" t="s">
        <v>22</v>
      </c>
      <c r="E93" s="1" t="str">
        <f>+VLOOKUP(D93,Tabla13[],2,FALSE)</f>
        <v>PRODUCTOS MEDICINALES PARA USO HUMANO</v>
      </c>
      <c r="I93" s="6" t="s">
        <v>39</v>
      </c>
      <c r="J93" s="1" t="str">
        <f>+VLOOKUP(I93,Tabla13[],2,FALSE)</f>
        <v>PRODUCTOS QUIMICO DE USO PERSONAL</v>
      </c>
    </row>
    <row r="94" spans="4:10" x14ac:dyDescent="0.25">
      <c r="D94" s="23" t="s">
        <v>22</v>
      </c>
      <c r="E94" s="1" t="str">
        <f>+VLOOKUP(D94,Tabla13[],2,FALSE)</f>
        <v>PRODUCTOS MEDICINALES PARA USO HUMANO</v>
      </c>
      <c r="I94" s="6" t="s">
        <v>110</v>
      </c>
      <c r="J94" s="1" t="e">
        <f>+VLOOKUP(I94,Tabla13[],2,FALSE)</f>
        <v>#N/A</v>
      </c>
    </row>
    <row r="95" spans="4:10" x14ac:dyDescent="0.25">
      <c r="D95" s="23" t="s">
        <v>416</v>
      </c>
      <c r="E95" s="1" t="e">
        <f>+VLOOKUP(D95,Tabla13[],2,FALSE)</f>
        <v>#N/A</v>
      </c>
      <c r="I95" s="6" t="s">
        <v>110</v>
      </c>
      <c r="J95" s="1" t="e">
        <f>+VLOOKUP(I95,Tabla13[],2,FALSE)</f>
        <v>#N/A</v>
      </c>
    </row>
    <row r="96" spans="4:10" x14ac:dyDescent="0.25">
      <c r="D96" s="23" t="s">
        <v>28</v>
      </c>
      <c r="E96" s="1" t="str">
        <f>+VLOOKUP(D96,Tabla13[],2,FALSE)</f>
        <v>ALIMENTOS Y BEBIDA PARA PERSONA</v>
      </c>
      <c r="I96" s="6" t="s">
        <v>25</v>
      </c>
      <c r="J96" s="1" t="str">
        <f>+VLOOKUP(I96,Tabla13[],2,FALSE)</f>
        <v>EQUIPO MEDICOS Y DE LABORATORIO</v>
      </c>
    </row>
    <row r="97" spans="4:10" x14ac:dyDescent="0.25">
      <c r="D97" s="23" t="s">
        <v>22</v>
      </c>
      <c r="E97" s="1" t="str">
        <f>+VLOOKUP(D97,Tabla13[],2,FALSE)</f>
        <v>PRODUCTOS MEDICINALES PARA USO HUMANO</v>
      </c>
      <c r="I97" s="6" t="s">
        <v>30</v>
      </c>
      <c r="J97" s="1" t="str">
        <f>+VLOOKUP(I97,Tabla13[],2,FALSE)</f>
        <v>SERVICIO DE INFORMATICA Y SISTEMAS COMPUTARIZADOS</v>
      </c>
    </row>
    <row r="98" spans="4:10" x14ac:dyDescent="0.25">
      <c r="D98" s="23" t="s">
        <v>22</v>
      </c>
      <c r="E98" s="1" t="str">
        <f>+VLOOKUP(D98,Tabla13[],2,FALSE)</f>
        <v>PRODUCTOS MEDICINALES PARA USO HUMANO</v>
      </c>
      <c r="I98" s="6" t="s">
        <v>30</v>
      </c>
      <c r="J98" s="1" t="str">
        <f>+VLOOKUP(I98,Tabla13[],2,FALSE)</f>
        <v>SERVICIO DE INFORMATICA Y SISTEMAS COMPUTARIZADOS</v>
      </c>
    </row>
    <row r="99" spans="4:10" x14ac:dyDescent="0.25">
      <c r="D99" s="23" t="s">
        <v>22</v>
      </c>
      <c r="E99" s="1" t="str">
        <f>+VLOOKUP(D99,Tabla13[],2,FALSE)</f>
        <v>PRODUCTOS MEDICINALES PARA USO HUMANO</v>
      </c>
      <c r="I99" s="6" t="s">
        <v>39</v>
      </c>
      <c r="J99" s="1" t="str">
        <f>+VLOOKUP(I99,Tabla13[],2,FALSE)</f>
        <v>PRODUCTOS QUIMICO DE USO PERSONAL</v>
      </c>
    </row>
    <row r="100" spans="4:10" x14ac:dyDescent="0.25">
      <c r="D100" s="23" t="s">
        <v>22</v>
      </c>
      <c r="E100" s="1" t="str">
        <f>+VLOOKUP(D100,Tabla13[],2,FALSE)</f>
        <v>PRODUCTOS MEDICINALES PARA USO HUMANO</v>
      </c>
      <c r="I100" s="6" t="s">
        <v>28</v>
      </c>
      <c r="J100" s="1" t="str">
        <f>+VLOOKUP(I100,Tabla13[],2,FALSE)</f>
        <v>ALIMENTOS Y BEBIDA PARA PERSONA</v>
      </c>
    </row>
    <row r="101" spans="4:10" x14ac:dyDescent="0.25">
      <c r="D101" s="23" t="s">
        <v>22</v>
      </c>
      <c r="E101" s="1" t="str">
        <f>+VLOOKUP(D101,Tabla13[],2,FALSE)</f>
        <v>PRODUCTOS MEDICINALES PARA USO HUMANO</v>
      </c>
      <c r="I101" s="6" t="s">
        <v>104</v>
      </c>
      <c r="J101" s="1" t="e">
        <f>+VLOOKUP(I101,Tabla13[],2,FALSE)</f>
        <v>#N/A</v>
      </c>
    </row>
    <row r="102" spans="4:10" x14ac:dyDescent="0.25">
      <c r="D102" s="23" t="s">
        <v>22</v>
      </c>
      <c r="E102" s="1" t="str">
        <f>+VLOOKUP(D102,Tabla13[],2,FALSE)</f>
        <v>PRODUCTOS MEDICINALES PARA USO HUMANO</v>
      </c>
      <c r="I102" s="6" t="s">
        <v>17</v>
      </c>
      <c r="J102" s="1" t="str">
        <f>+VLOOKUP(I102,Tabla13[],2,FALSE)</f>
        <v>UTILES MENORES MEDICOS-QUIRURGICOS</v>
      </c>
    </row>
    <row r="103" spans="4:10" x14ac:dyDescent="0.25">
      <c r="D103" s="23" t="s">
        <v>22</v>
      </c>
      <c r="E103" s="1" t="str">
        <f>+VLOOKUP(D103,Tabla13[],2,FALSE)</f>
        <v>PRODUCTOS MEDICINALES PARA USO HUMANO</v>
      </c>
      <c r="I103" s="6" t="s">
        <v>17</v>
      </c>
      <c r="J103" s="1" t="str">
        <f>+VLOOKUP(I103,Tabla13[],2,FALSE)</f>
        <v>UTILES MENORES MEDICOS-QUIRURGICOS</v>
      </c>
    </row>
    <row r="104" spans="4:10" x14ac:dyDescent="0.25">
      <c r="D104" s="23" t="s">
        <v>22</v>
      </c>
      <c r="E104" s="1" t="str">
        <f>+VLOOKUP(D104,Tabla13[],2,FALSE)</f>
        <v>PRODUCTOS MEDICINALES PARA USO HUMANO</v>
      </c>
      <c r="I104" s="6" t="s">
        <v>17</v>
      </c>
      <c r="J104" s="1" t="str">
        <f>+VLOOKUP(I104,Tabla13[],2,FALSE)</f>
        <v>UTILES MENORES MEDICOS-QUIRURGICOS</v>
      </c>
    </row>
    <row r="105" spans="4:10" x14ac:dyDescent="0.25">
      <c r="D105" s="46" t="s">
        <v>39</v>
      </c>
      <c r="E105" s="1" t="str">
        <f>+VLOOKUP(D105,Tabla13[],2,FALSE)</f>
        <v>PRODUCTOS QUIMICO DE USO PERSONAL</v>
      </c>
      <c r="I105" s="6" t="s">
        <v>22</v>
      </c>
      <c r="J105" s="1" t="str">
        <f>+VLOOKUP(I105,Tabla13[],2,FALSE)</f>
        <v>PRODUCTOS MEDICINALES PARA USO HUMANO</v>
      </c>
    </row>
    <row r="106" spans="4:10" x14ac:dyDescent="0.25">
      <c r="D106" s="23" t="s">
        <v>39</v>
      </c>
      <c r="E106" s="1" t="str">
        <f>+VLOOKUP(D106,Tabla13[],2,FALSE)</f>
        <v>PRODUCTOS QUIMICO DE USO PERSONAL</v>
      </c>
      <c r="I106" s="6" t="s">
        <v>22</v>
      </c>
      <c r="J106" s="1" t="str">
        <f>+VLOOKUP(I106,Tabla13[],2,FALSE)</f>
        <v>PRODUCTOS MEDICINALES PARA USO HUMANO</v>
      </c>
    </row>
    <row r="107" spans="4:10" x14ac:dyDescent="0.25">
      <c r="D107" s="23" t="s">
        <v>28</v>
      </c>
      <c r="E107" s="1" t="str">
        <f>+VLOOKUP(D107,Tabla13[],2,FALSE)</f>
        <v>ALIMENTOS Y BEBIDA PARA PERSONA</v>
      </c>
      <c r="I107" s="6" t="s">
        <v>22</v>
      </c>
      <c r="J107" s="1" t="str">
        <f>+VLOOKUP(I107,Tabla13[],2,FALSE)</f>
        <v>PRODUCTOS MEDICINALES PARA USO HUMANO</v>
      </c>
    </row>
    <row r="108" spans="4:10" x14ac:dyDescent="0.25">
      <c r="D108" s="40" t="s">
        <v>22</v>
      </c>
      <c r="E108" s="1" t="str">
        <f>+VLOOKUP(D108,Tabla13[],2,FALSE)</f>
        <v>PRODUCTOS MEDICINALES PARA USO HUMANO</v>
      </c>
      <c r="I108" s="6" t="s">
        <v>22</v>
      </c>
      <c r="J108" s="1" t="str">
        <f>+VLOOKUP(I108,Tabla13[],2,FALSE)</f>
        <v>PRODUCTOS MEDICINALES PARA USO HUMANO</v>
      </c>
    </row>
    <row r="109" spans="4:10" x14ac:dyDescent="0.25">
      <c r="D109" s="40" t="s">
        <v>17</v>
      </c>
      <c r="E109" s="1" t="str">
        <f>+VLOOKUP(D109,Tabla13[],2,FALSE)</f>
        <v>UTILES MENORES MEDICOS-QUIRURGICOS</v>
      </c>
      <c r="I109" s="6" t="s">
        <v>39</v>
      </c>
      <c r="J109" s="1" t="str">
        <f>+VLOOKUP(I109,Tabla13[],2,FALSE)</f>
        <v>PRODUCTOS QUIMICO DE USO PERSONAL</v>
      </c>
    </row>
    <row r="110" spans="4:10" x14ac:dyDescent="0.25">
      <c r="D110" s="40" t="s">
        <v>17</v>
      </c>
      <c r="E110" s="1" t="str">
        <f>+VLOOKUP(D110,Tabla13[],2,FALSE)</f>
        <v>UTILES MENORES MEDICOS-QUIRURGICOS</v>
      </c>
      <c r="I110" s="6" t="s">
        <v>15</v>
      </c>
      <c r="J110" s="1" t="str">
        <f>+VLOOKUP(I110,Tabla13[],2,FALSE)</f>
        <v>MATERIAL PARA LIMPIEZA</v>
      </c>
    </row>
    <row r="111" spans="4:10" x14ac:dyDescent="0.25">
      <c r="D111" s="40" t="s">
        <v>28</v>
      </c>
      <c r="E111" s="1" t="str">
        <f>+VLOOKUP(D111,Tabla13[],2,FALSE)</f>
        <v>ALIMENTOS Y BEBIDA PARA PERSONA</v>
      </c>
      <c r="I111" s="6" t="s">
        <v>25</v>
      </c>
      <c r="J111" s="1" t="str">
        <f>+VLOOKUP(I111,Tabla13[],2,FALSE)</f>
        <v>EQUIPO MEDICOS Y DE LABORATORIO</v>
      </c>
    </row>
    <row r="112" spans="4:10" x14ac:dyDescent="0.25">
      <c r="D112" s="40" t="s">
        <v>28</v>
      </c>
      <c r="E112" s="1" t="str">
        <f>+VLOOKUP(D112,Tabla13[],2,FALSE)</f>
        <v>ALIMENTOS Y BEBIDA PARA PERSONA</v>
      </c>
      <c r="I112" s="6" t="s">
        <v>28</v>
      </c>
      <c r="J112" s="1" t="str">
        <f>+VLOOKUP(I112,Tabla13[],2,FALSE)</f>
        <v>ALIMENTOS Y BEBIDA PARA PERSONA</v>
      </c>
    </row>
    <row r="113" spans="4:10" x14ac:dyDescent="0.25">
      <c r="D113" s="40" t="s">
        <v>28</v>
      </c>
      <c r="E113" s="1" t="str">
        <f>+VLOOKUP(D113,Tabla13[],2,FALSE)</f>
        <v>ALIMENTOS Y BEBIDA PARA PERSONA</v>
      </c>
      <c r="I113" s="6" t="s">
        <v>42</v>
      </c>
      <c r="J113" s="1" t="str">
        <f>+VLOOKUP(I113,Tabla13[],2,FALSE)</f>
        <v>GASOIL</v>
      </c>
    </row>
    <row r="114" spans="4:10" x14ac:dyDescent="0.25">
      <c r="D114" s="40" t="s">
        <v>17</v>
      </c>
      <c r="E114" s="1" t="str">
        <f>+VLOOKUP(D114,Tabla13[],2,FALSE)</f>
        <v>UTILES MENORES MEDICOS-QUIRURGICOS</v>
      </c>
      <c r="I114" s="6" t="s">
        <v>42</v>
      </c>
      <c r="J114" s="1" t="str">
        <f>+VLOOKUP(I114,Tabla13[],2,FALSE)</f>
        <v>GASOIL</v>
      </c>
    </row>
    <row r="115" spans="4:10" x14ac:dyDescent="0.25">
      <c r="D115" s="40" t="s">
        <v>17</v>
      </c>
      <c r="E115" s="1" t="str">
        <f>+VLOOKUP(D115,Tabla13[],2,FALSE)</f>
        <v>UTILES MENORES MEDICOS-QUIRURGICOS</v>
      </c>
      <c r="I115" s="6" t="s">
        <v>14</v>
      </c>
      <c r="J115" s="1" t="str">
        <f>+VLOOKUP(I115,Tabla13[],2,FALSE)</f>
        <v>PRODUCTOR Y UTILES VARIOS NO IDENTIFICADOS</v>
      </c>
    </row>
    <row r="116" spans="4:10" x14ac:dyDescent="0.25">
      <c r="D116" s="40" t="s">
        <v>22</v>
      </c>
      <c r="E116" s="1" t="str">
        <f>+VLOOKUP(D116,Tabla13[],2,FALSE)</f>
        <v>PRODUCTOS MEDICINALES PARA USO HUMANO</v>
      </c>
      <c r="I116" s="6" t="s">
        <v>77</v>
      </c>
      <c r="J116" s="1" t="str">
        <f>+VLOOKUP(I116,Tabla13[],2,FALSE)</f>
        <v>HERRAMIENTAS MENORES</v>
      </c>
    </row>
    <row r="117" spans="4:10" x14ac:dyDescent="0.25">
      <c r="D117" s="40" t="s">
        <v>22</v>
      </c>
      <c r="E117" s="1" t="str">
        <f>+VLOOKUP(D117,Tabla13[],2,FALSE)</f>
        <v>PRODUCTOS MEDICINALES PARA USO HUMANO</v>
      </c>
      <c r="I117" s="6" t="s">
        <v>42</v>
      </c>
      <c r="J117" s="1" t="str">
        <f>+VLOOKUP(I117,Tabla13[],2,FALSE)</f>
        <v>GASOIL</v>
      </c>
    </row>
    <row r="118" spans="4:10" x14ac:dyDescent="0.25">
      <c r="D118" s="40" t="s">
        <v>17</v>
      </c>
      <c r="E118" s="1" t="str">
        <f>+VLOOKUP(D118,Tabla13[],2,FALSE)</f>
        <v>UTILES MENORES MEDICOS-QUIRURGICOS</v>
      </c>
      <c r="I118" s="6" t="s">
        <v>42</v>
      </c>
      <c r="J118" s="1" t="str">
        <f>+VLOOKUP(I118,Tabla13[],2,FALSE)</f>
        <v>GASOIL</v>
      </c>
    </row>
    <row r="119" spans="4:10" x14ac:dyDescent="0.25">
      <c r="D119" s="40" t="s">
        <v>17</v>
      </c>
      <c r="E119" s="1" t="str">
        <f>+VLOOKUP(D119,Tabla13[],2,FALSE)</f>
        <v>UTILES MENORES MEDICOS-QUIRURGICOS</v>
      </c>
      <c r="I119" s="6" t="s">
        <v>17</v>
      </c>
      <c r="J119" s="1" t="str">
        <f>+VLOOKUP(I119,Tabla13[],2,FALSE)</f>
        <v>UTILES MENORES MEDICOS-QUIRURGICOS</v>
      </c>
    </row>
    <row r="120" spans="4:10" x14ac:dyDescent="0.25">
      <c r="D120" s="40" t="s">
        <v>24</v>
      </c>
      <c r="E120" s="1" t="str">
        <f>+VLOOKUP(D120,Tabla13[],2,FALSE)</f>
        <v>MANTENIMIENTO Y REPARACION DE EQUIPOS MEDICOS SANITARIOS Y DE LABORATORIO</v>
      </c>
      <c r="I120" s="6" t="s">
        <v>38</v>
      </c>
      <c r="J120" s="1" t="str">
        <f>+VLOOKUP(I120,Tabla13[],2,FALSE)</f>
        <v>UTILES DE COCINA Y COMEDOR</v>
      </c>
    </row>
    <row r="121" spans="4:10" x14ac:dyDescent="0.25">
      <c r="D121" s="40" t="s">
        <v>30</v>
      </c>
      <c r="E121" s="1" t="str">
        <f>+VLOOKUP(D121,Tabla13[],2,FALSE)</f>
        <v>SERVICIO DE INFORMATICA Y SISTEMAS COMPUTARIZADOS</v>
      </c>
      <c r="I121" s="6" t="s">
        <v>38</v>
      </c>
      <c r="J121" s="1" t="str">
        <f>+VLOOKUP(I121,Tabla13[],2,FALSE)</f>
        <v>UTILES DE COCINA Y COMEDOR</v>
      </c>
    </row>
    <row r="122" spans="4:10" x14ac:dyDescent="0.25">
      <c r="D122" s="40" t="s">
        <v>22</v>
      </c>
      <c r="E122" s="1" t="str">
        <f>+VLOOKUP(D122,Tabla13[],2,FALSE)</f>
        <v>PRODUCTOS MEDICINALES PARA USO HUMANO</v>
      </c>
      <c r="I122" s="6" t="s">
        <v>41</v>
      </c>
      <c r="J122" s="1" t="str">
        <f>+VLOOKUP(I122,Tabla13[],2,FALSE)</f>
        <v>FLETE</v>
      </c>
    </row>
    <row r="123" spans="4:10" x14ac:dyDescent="0.25">
      <c r="D123" s="40" t="s">
        <v>22</v>
      </c>
      <c r="E123" s="1" t="str">
        <f>+VLOOKUP(D123,Tabla13[],2,FALSE)</f>
        <v>PRODUCTOS MEDICINALES PARA USO HUMANO</v>
      </c>
      <c r="I123" s="6" t="s">
        <v>41</v>
      </c>
      <c r="J123" s="1" t="str">
        <f>+VLOOKUP(I123,Tabla13[],2,FALSE)</f>
        <v>FLETE</v>
      </c>
    </row>
    <row r="124" spans="4:10" x14ac:dyDescent="0.25">
      <c r="D124" s="40" t="s">
        <v>22</v>
      </c>
      <c r="E124" s="1" t="str">
        <f>+VLOOKUP(D124,Tabla13[],2,FALSE)</f>
        <v>PRODUCTOS MEDICINALES PARA USO HUMANO</v>
      </c>
      <c r="I124" s="6" t="s">
        <v>41</v>
      </c>
      <c r="J124" s="1" t="str">
        <f>+VLOOKUP(I124,Tabla13[],2,FALSE)</f>
        <v>FLETE</v>
      </c>
    </row>
    <row r="125" spans="4:10" x14ac:dyDescent="0.25">
      <c r="D125" s="40" t="s">
        <v>22</v>
      </c>
      <c r="E125" s="1" t="str">
        <f>+VLOOKUP(D125,Tabla13[],2,FALSE)</f>
        <v>PRODUCTOS MEDICINALES PARA USO HUMANO</v>
      </c>
      <c r="I125" s="6" t="s">
        <v>41</v>
      </c>
      <c r="J125" s="1" t="str">
        <f>+VLOOKUP(I125,Tabla13[],2,FALSE)</f>
        <v>FLETE</v>
      </c>
    </row>
    <row r="126" spans="4:10" x14ac:dyDescent="0.25">
      <c r="D126" s="40" t="s">
        <v>17</v>
      </c>
      <c r="E126" s="1" t="str">
        <f>+VLOOKUP(D126,Tabla13[],2,FALSE)</f>
        <v>UTILES MENORES MEDICOS-QUIRURGICOS</v>
      </c>
      <c r="I126" s="6" t="s">
        <v>41</v>
      </c>
      <c r="J126" s="1" t="str">
        <f>+VLOOKUP(I126,Tabla13[],2,FALSE)</f>
        <v>FLETE</v>
      </c>
    </row>
    <row r="127" spans="4:10" x14ac:dyDescent="0.25">
      <c r="D127" s="40" t="s">
        <v>22</v>
      </c>
      <c r="E127" s="1" t="str">
        <f>+VLOOKUP(D127,Tabla13[],2,FALSE)</f>
        <v>PRODUCTOS MEDICINALES PARA USO HUMANO</v>
      </c>
      <c r="I127" s="6" t="s">
        <v>41</v>
      </c>
      <c r="J127" s="1" t="str">
        <f>+VLOOKUP(I127,Tabla13[],2,FALSE)</f>
        <v>FLETE</v>
      </c>
    </row>
    <row r="128" spans="4:10" x14ac:dyDescent="0.25">
      <c r="D128" s="40" t="s">
        <v>17</v>
      </c>
      <c r="E128" s="1" t="str">
        <f>+VLOOKUP(D128,Tabla13[],2,FALSE)</f>
        <v>UTILES MENORES MEDICOS-QUIRURGICOS</v>
      </c>
      <c r="I128" s="6" t="s">
        <v>17</v>
      </c>
      <c r="J128" s="1" t="str">
        <f>+VLOOKUP(I128,Tabla13[],2,FALSE)</f>
        <v>UTILES MENORES MEDICOS-QUIRURGICOS</v>
      </c>
    </row>
    <row r="129" spans="4:10" x14ac:dyDescent="0.25">
      <c r="D129" s="40" t="s">
        <v>22</v>
      </c>
      <c r="E129" s="1" t="str">
        <f>+VLOOKUP(D129,Tabla13[],2,FALSE)</f>
        <v>PRODUCTOS MEDICINALES PARA USO HUMANO</v>
      </c>
      <c r="I129" s="6" t="s">
        <v>17</v>
      </c>
      <c r="J129" s="1" t="str">
        <f>+VLOOKUP(I129,Tabla13[],2,FALSE)</f>
        <v>UTILES MENORES MEDICOS-QUIRURGICOS</v>
      </c>
    </row>
    <row r="130" spans="4:10" x14ac:dyDescent="0.25">
      <c r="D130" s="40" t="s">
        <v>17</v>
      </c>
      <c r="E130" s="1" t="str">
        <f>+VLOOKUP(D130,Tabla13[],2,FALSE)</f>
        <v>UTILES MENORES MEDICOS-QUIRURGICOS</v>
      </c>
      <c r="I130" s="6" t="s">
        <v>15</v>
      </c>
      <c r="J130" s="1" t="str">
        <f>+VLOOKUP(I130,Tabla13[],2,FALSE)</f>
        <v>MATERIAL PARA LIMPIEZA</v>
      </c>
    </row>
    <row r="131" spans="4:10" x14ac:dyDescent="0.25">
      <c r="D131" s="40" t="s">
        <v>17</v>
      </c>
      <c r="E131" s="1" t="str">
        <f>+VLOOKUP(D131,Tabla13[],2,FALSE)</f>
        <v>UTILES MENORES MEDICOS-QUIRURGICOS</v>
      </c>
      <c r="I131" s="6" t="s">
        <v>15</v>
      </c>
      <c r="J131" s="1" t="str">
        <f>+VLOOKUP(I131,Tabla13[],2,FALSE)</f>
        <v>MATERIAL PARA LIMPIEZA</v>
      </c>
    </row>
    <row r="132" spans="4:10" x14ac:dyDescent="0.25">
      <c r="D132" s="40" t="s">
        <v>22</v>
      </c>
      <c r="E132" s="1" t="str">
        <f>+VLOOKUP(D132,Tabla13[],2,FALSE)</f>
        <v>PRODUCTOS MEDICINALES PARA USO HUMANO</v>
      </c>
      <c r="I132" s="6" t="s">
        <v>22</v>
      </c>
      <c r="J132" s="1" t="str">
        <f>+VLOOKUP(I132,Tabla13[],2,FALSE)</f>
        <v>PRODUCTOS MEDICINALES PARA USO HUMANO</v>
      </c>
    </row>
    <row r="133" spans="4:10" x14ac:dyDescent="0.25">
      <c r="D133" s="40" t="s">
        <v>24</v>
      </c>
      <c r="E133" s="1" t="str">
        <f>+VLOOKUP(D133,Tabla13[],2,FALSE)</f>
        <v>MANTENIMIENTO Y REPARACION DE EQUIPOS MEDICOS SANITARIOS Y DE LABORATORIO</v>
      </c>
      <c r="I133" s="6" t="s">
        <v>17</v>
      </c>
      <c r="J133" s="1" t="str">
        <f>+VLOOKUP(I133,Tabla13[],2,FALSE)</f>
        <v>UTILES MENORES MEDICOS-QUIRURGICOS</v>
      </c>
    </row>
    <row r="134" spans="4:10" x14ac:dyDescent="0.25">
      <c r="D134" s="40" t="s">
        <v>22</v>
      </c>
      <c r="E134" s="1" t="str">
        <f>+VLOOKUP(D134,Tabla13[],2,FALSE)</f>
        <v>PRODUCTOS MEDICINALES PARA USO HUMANO</v>
      </c>
      <c r="I134" s="6" t="s">
        <v>17</v>
      </c>
      <c r="J134" s="1" t="str">
        <f>+VLOOKUP(I134,Tabla13[],2,FALSE)</f>
        <v>UTILES MENORES MEDICOS-QUIRURGICOS</v>
      </c>
    </row>
    <row r="135" spans="4:10" x14ac:dyDescent="0.25">
      <c r="D135" s="40" t="s">
        <v>28</v>
      </c>
      <c r="E135" s="1" t="str">
        <f>+VLOOKUP(D135,Tabla13[],2,FALSE)</f>
        <v>ALIMENTOS Y BEBIDA PARA PERSONA</v>
      </c>
      <c r="I135" s="6" t="s">
        <v>17</v>
      </c>
      <c r="J135" s="1" t="str">
        <f>+VLOOKUP(I135,Tabla13[],2,FALSE)</f>
        <v>UTILES MENORES MEDICOS-QUIRURGICOS</v>
      </c>
    </row>
    <row r="136" spans="4:10" x14ac:dyDescent="0.25">
      <c r="D136" s="40" t="s">
        <v>37</v>
      </c>
      <c r="E136" s="1" t="str">
        <f>+VLOOKUP(D136,Tabla13[],2,FALSE)</f>
        <v>PRODUCTO DE PAPEL Y CARBON</v>
      </c>
      <c r="I136" s="6" t="s">
        <v>22</v>
      </c>
      <c r="J136" s="1" t="str">
        <f>+VLOOKUP(I136,Tabla13[],2,FALSE)</f>
        <v>PRODUCTOS MEDICINALES PARA USO HUMANO</v>
      </c>
    </row>
    <row r="137" spans="4:10" x14ac:dyDescent="0.25">
      <c r="D137" s="40" t="s">
        <v>28</v>
      </c>
      <c r="E137" s="1" t="str">
        <f>+VLOOKUP(D137,Tabla13[],2,FALSE)</f>
        <v>ALIMENTOS Y BEBIDA PARA PERSONA</v>
      </c>
      <c r="I137" s="6" t="s">
        <v>17</v>
      </c>
      <c r="J137" s="1" t="str">
        <f>+VLOOKUP(I137,Tabla13[],2,FALSE)</f>
        <v>UTILES MENORES MEDICOS-QUIRURGICOS</v>
      </c>
    </row>
    <row r="138" spans="4:10" x14ac:dyDescent="0.25">
      <c r="D138" s="40" t="s">
        <v>17</v>
      </c>
      <c r="E138" s="1" t="str">
        <f>+VLOOKUP(D138,Tabla13[],2,FALSE)</f>
        <v>UTILES MENORES MEDICOS-QUIRURGICOS</v>
      </c>
      <c r="I138" s="6" t="s">
        <v>17</v>
      </c>
      <c r="J138" s="1" t="str">
        <f>+VLOOKUP(I138,Tabla13[],2,FALSE)</f>
        <v>UTILES MENORES MEDICOS-QUIRURGICOS</v>
      </c>
    </row>
    <row r="139" spans="4:10" x14ac:dyDescent="0.25">
      <c r="D139" s="40" t="s">
        <v>30</v>
      </c>
      <c r="E139" s="1" t="str">
        <f>+VLOOKUP(D139,Tabla13[],2,FALSE)</f>
        <v>SERVICIO DE INFORMATICA Y SISTEMAS COMPUTARIZADOS</v>
      </c>
      <c r="I139" s="6" t="s">
        <v>22</v>
      </c>
      <c r="J139" s="1" t="str">
        <f>+VLOOKUP(I139,Tabla13[],2,FALSE)</f>
        <v>PRODUCTOS MEDICINALES PARA USO HUMANO</v>
      </c>
    </row>
    <row r="140" spans="4:10" x14ac:dyDescent="0.25">
      <c r="D140" s="40" t="s">
        <v>15</v>
      </c>
      <c r="E140" s="1" t="str">
        <f>+VLOOKUP(D140,Tabla13[],2,FALSE)</f>
        <v>MATERIAL PARA LIMPIEZA</v>
      </c>
      <c r="I140" s="6" t="s">
        <v>17</v>
      </c>
      <c r="J140" s="1" t="str">
        <f>+VLOOKUP(I140,Tabla13[],2,FALSE)</f>
        <v>UTILES MENORES MEDICOS-QUIRURGICOS</v>
      </c>
    </row>
    <row r="141" spans="4:10" x14ac:dyDescent="0.25">
      <c r="D141" s="40" t="s">
        <v>26</v>
      </c>
      <c r="E141" s="1" t="str">
        <f>+VLOOKUP(D141,Tabla13[],2,FALSE)</f>
        <v>FUMIGACION</v>
      </c>
      <c r="I141" s="6" t="s">
        <v>17</v>
      </c>
      <c r="J141" s="1" t="str">
        <f>+VLOOKUP(I141,Tabla13[],2,FALSE)</f>
        <v>UTILES MENORES MEDICOS-QUIRURGICOS</v>
      </c>
    </row>
    <row r="142" spans="4:10" x14ac:dyDescent="0.25">
      <c r="D142" s="40" t="s">
        <v>17</v>
      </c>
      <c r="E142" s="1" t="str">
        <f>+VLOOKUP(D142,Tabla13[],2,FALSE)</f>
        <v>UTILES MENORES MEDICOS-QUIRURGICOS</v>
      </c>
      <c r="I142" s="6" t="s">
        <v>15</v>
      </c>
      <c r="J142" s="1" t="str">
        <f>+VLOOKUP(I142,Tabla13[],2,FALSE)</f>
        <v>MATERIAL PARA LIMPIEZA</v>
      </c>
    </row>
    <row r="143" spans="4:10" x14ac:dyDescent="0.25">
      <c r="D143" s="40" t="s">
        <v>45</v>
      </c>
      <c r="E143" s="1" t="e">
        <f>+VLOOKUP(D143,Tabla13[],2,FALSE)</f>
        <v>#N/A</v>
      </c>
      <c r="I143" s="6" t="s">
        <v>22</v>
      </c>
      <c r="J143" s="1" t="str">
        <f>+VLOOKUP(I143,Tabla13[],2,FALSE)</f>
        <v>PRODUCTOS MEDICINALES PARA USO HUMANO</v>
      </c>
    </row>
    <row r="144" spans="4:10" x14ac:dyDescent="0.25">
      <c r="D144" s="40" t="s">
        <v>44</v>
      </c>
      <c r="E144" s="1" t="e">
        <f>+VLOOKUP(D144,Tabla13[],2,FALSE)</f>
        <v>#N/A</v>
      </c>
      <c r="I144" s="6" t="s">
        <v>15</v>
      </c>
      <c r="J144" s="1" t="str">
        <f>+VLOOKUP(I144,Tabla13[],2,FALSE)</f>
        <v>MATERIAL PARA LIMPIEZA</v>
      </c>
    </row>
    <row r="145" spans="4:10" x14ac:dyDescent="0.25">
      <c r="D145" s="40" t="s">
        <v>42</v>
      </c>
      <c r="E145" s="1" t="str">
        <f>+VLOOKUP(D145,Tabla13[],2,FALSE)</f>
        <v>GASOIL</v>
      </c>
      <c r="I145" s="6" t="s">
        <v>18</v>
      </c>
      <c r="J145" s="1" t="str">
        <f>+VLOOKUP(I145,Tabla13[],2,FALSE)</f>
        <v>LIMPIEZA E HIGIENE</v>
      </c>
    </row>
    <row r="146" spans="4:10" x14ac:dyDescent="0.25">
      <c r="D146" s="40" t="s">
        <v>28</v>
      </c>
      <c r="E146" s="1" t="str">
        <f>+VLOOKUP(D146,Tabla13[],2,FALSE)</f>
        <v>ALIMENTOS Y BEBIDA PARA PERSONA</v>
      </c>
      <c r="I146" s="6" t="s">
        <v>18</v>
      </c>
      <c r="J146" s="1" t="str">
        <f>+VLOOKUP(I146,Tabla13[],2,FALSE)</f>
        <v>LIMPIEZA E HIGIENE</v>
      </c>
    </row>
    <row r="147" spans="4:10" x14ac:dyDescent="0.25">
      <c r="D147" s="40" t="s">
        <v>118</v>
      </c>
      <c r="E147" s="1" t="e">
        <f>+VLOOKUP(D147,Tabla13[],2,FALSE)</f>
        <v>#N/A</v>
      </c>
      <c r="I147" s="6" t="s">
        <v>21</v>
      </c>
      <c r="J147" s="1" t="str">
        <f>+VLOOKUP(I147,Tabla13[],2,FALSE)</f>
        <v>PRODUCTOS ELECTRICOS AFINES}</v>
      </c>
    </row>
    <row r="148" spans="4:10" x14ac:dyDescent="0.25">
      <c r="D148" s="40" t="s">
        <v>37</v>
      </c>
      <c r="E148" s="1" t="str">
        <f>+VLOOKUP(D148,Tabla13[],2,FALSE)</f>
        <v>PRODUCTO DE PAPEL Y CARBON</v>
      </c>
      <c r="I148" s="6" t="s">
        <v>77</v>
      </c>
      <c r="J148" s="1" t="str">
        <f>+VLOOKUP(I148,Tabla13[],2,FALSE)</f>
        <v>HERRAMIENTAS MENORES</v>
      </c>
    </row>
    <row r="149" spans="4:10" x14ac:dyDescent="0.25">
      <c r="D149" s="40" t="s">
        <v>30</v>
      </c>
      <c r="E149" s="1" t="str">
        <f>+VLOOKUP(D149,Tabla13[],2,FALSE)</f>
        <v>SERVICIO DE INFORMATICA Y SISTEMAS COMPUTARIZADOS</v>
      </c>
      <c r="I149" s="6" t="s">
        <v>22</v>
      </c>
      <c r="J149" s="1" t="str">
        <f>+VLOOKUP(I149,Tabla13[],2,FALSE)</f>
        <v>PRODUCTOS MEDICINALES PARA USO HUMANO</v>
      </c>
    </row>
    <row r="150" spans="4:10" x14ac:dyDescent="0.25">
      <c r="D150" s="40" t="s">
        <v>23</v>
      </c>
      <c r="E150" s="1" t="str">
        <f>+VLOOKUP(D150,Tabla13[],2,FALSE)</f>
        <v>PAPEL DE ESCRITORIO</v>
      </c>
      <c r="I150" s="6" t="s">
        <v>26</v>
      </c>
      <c r="J150" s="1" t="str">
        <f>+VLOOKUP(I150,Tabla13[],2,FALSE)</f>
        <v>FUMIGACION</v>
      </c>
    </row>
    <row r="151" spans="4:10" x14ac:dyDescent="0.25">
      <c r="D151" s="40" t="s">
        <v>34</v>
      </c>
      <c r="E151" s="1" t="str">
        <f>+VLOOKUP(D151,Tabla13[],2,FALSE)</f>
        <v>ARTICULOS PLASTICOS</v>
      </c>
      <c r="I151" s="6" t="s">
        <v>104</v>
      </c>
      <c r="J151" s="1" t="e">
        <f>+VLOOKUP(I151,Tabla13[],2,FALSE)</f>
        <v>#N/A</v>
      </c>
    </row>
    <row r="152" spans="4:10" x14ac:dyDescent="0.25">
      <c r="D152" s="40" t="s">
        <v>34</v>
      </c>
      <c r="E152" s="1" t="str">
        <f>+VLOOKUP(D152,Tabla13[],2,FALSE)</f>
        <v>ARTICULOS PLASTICOS</v>
      </c>
      <c r="I152" s="6" t="s">
        <v>28</v>
      </c>
      <c r="J152" s="1" t="str">
        <f>+VLOOKUP(I152,Tabla13[],2,FALSE)</f>
        <v>ALIMENTOS Y BEBIDA PARA PERSONA</v>
      </c>
    </row>
    <row r="153" spans="4:10" x14ac:dyDescent="0.25">
      <c r="D153" s="40" t="s">
        <v>17</v>
      </c>
      <c r="E153" s="1" t="str">
        <f>+VLOOKUP(D153,Tabla13[],2,FALSE)</f>
        <v>UTILES MENORES MEDICOS-QUIRURGICOS</v>
      </c>
      <c r="I153" s="6" t="s">
        <v>28</v>
      </c>
      <c r="J153" s="1" t="str">
        <f>+VLOOKUP(I153,Tabla13[],2,FALSE)</f>
        <v>ALIMENTOS Y BEBIDA PARA PERSONA</v>
      </c>
    </row>
    <row r="154" spans="4:10" x14ac:dyDescent="0.25">
      <c r="D154" s="40" t="s">
        <v>17</v>
      </c>
      <c r="E154" s="1" t="str">
        <f>+VLOOKUP(D154,Tabla13[],2,FALSE)</f>
        <v>UTILES MENORES MEDICOS-QUIRURGICOS</v>
      </c>
      <c r="I154" s="6" t="s">
        <v>28</v>
      </c>
      <c r="J154" s="1" t="str">
        <f>+VLOOKUP(I154,Tabla13[],2,FALSE)</f>
        <v>ALIMENTOS Y BEBIDA PARA PERSONA</v>
      </c>
    </row>
    <row r="155" spans="4:10" x14ac:dyDescent="0.25">
      <c r="D155" s="40" t="s">
        <v>22</v>
      </c>
      <c r="E155" s="1" t="str">
        <f>+VLOOKUP(D155,Tabla13[],2,FALSE)</f>
        <v>PRODUCTOS MEDICINALES PARA USO HUMANO</v>
      </c>
      <c r="I155" s="6" t="s">
        <v>28</v>
      </c>
      <c r="J155" s="1" t="str">
        <f>+VLOOKUP(I155,Tabla13[],2,FALSE)</f>
        <v>ALIMENTOS Y BEBIDA PARA PERSONA</v>
      </c>
    </row>
    <row r="156" spans="4:10" x14ac:dyDescent="0.25">
      <c r="D156" s="40" t="s">
        <v>22</v>
      </c>
      <c r="E156" s="1" t="str">
        <f>+VLOOKUP(D156,Tabla13[],2,FALSE)</f>
        <v>PRODUCTOS MEDICINALES PARA USO HUMANO</v>
      </c>
      <c r="I156" s="6" t="s">
        <v>15</v>
      </c>
      <c r="J156" s="1" t="str">
        <f>+VLOOKUP(I156,Tabla13[],2,FALSE)</f>
        <v>MATERIAL PARA LIMPIEZA</v>
      </c>
    </row>
    <row r="157" spans="4:10" x14ac:dyDescent="0.25">
      <c r="D157" s="40" t="s">
        <v>17</v>
      </c>
      <c r="E157" s="1" t="str">
        <f>+VLOOKUP(D157,Tabla13[],2,FALSE)</f>
        <v>UTILES MENORES MEDICOS-QUIRURGICOS</v>
      </c>
      <c r="I157" s="6" t="s">
        <v>17</v>
      </c>
      <c r="J157" s="1" t="str">
        <f>+VLOOKUP(I157,Tabla13[],2,FALSE)</f>
        <v>UTILES MENORES MEDICOS-QUIRURGICOS</v>
      </c>
    </row>
    <row r="158" spans="4:10" x14ac:dyDescent="0.25">
      <c r="D158" s="40" t="s">
        <v>17</v>
      </c>
      <c r="E158" s="1" t="str">
        <f>+VLOOKUP(D158,Tabla13[],2,FALSE)</f>
        <v>UTILES MENORES MEDICOS-QUIRURGICOS</v>
      </c>
      <c r="I158" s="6" t="s">
        <v>22</v>
      </c>
      <c r="J158" s="1" t="str">
        <f>+VLOOKUP(I158,Tabla13[],2,FALSE)</f>
        <v>PRODUCTOS MEDICINALES PARA USO HUMANO</v>
      </c>
    </row>
    <row r="159" spans="4:10" x14ac:dyDescent="0.25">
      <c r="D159" s="40" t="s">
        <v>17</v>
      </c>
      <c r="E159" s="1" t="str">
        <f>+VLOOKUP(D159,Tabla13[],2,FALSE)</f>
        <v>UTILES MENORES MEDICOS-QUIRURGICOS</v>
      </c>
      <c r="I159" s="6" t="s">
        <v>22</v>
      </c>
      <c r="J159" s="1" t="str">
        <f>+VLOOKUP(I159,Tabla13[],2,FALSE)</f>
        <v>PRODUCTOS MEDICINALES PARA USO HUMANO</v>
      </c>
    </row>
    <row r="160" spans="4:10" x14ac:dyDescent="0.25">
      <c r="D160" s="40" t="s">
        <v>198</v>
      </c>
      <c r="E160" s="1" t="e">
        <f>+VLOOKUP(D160,Tabla13[],2,FALSE)</f>
        <v>#N/A</v>
      </c>
      <c r="I160" s="6" t="s">
        <v>17</v>
      </c>
      <c r="J160" s="1" t="str">
        <f>+VLOOKUP(I160,Tabla13[],2,FALSE)</f>
        <v>UTILES MENORES MEDICOS-QUIRURGICOS</v>
      </c>
    </row>
    <row r="161" spans="4:10" x14ac:dyDescent="0.25">
      <c r="D161" s="40" t="s">
        <v>16</v>
      </c>
      <c r="E161" s="1" t="str">
        <f>+VLOOKUP(D161,Tabla13[],2,FALSE)</f>
        <v>UTILES Y MATERIALES DE OFICINA E INFORMATICA</v>
      </c>
      <c r="I161" s="6" t="s">
        <v>21</v>
      </c>
      <c r="J161" s="1" t="str">
        <f>+VLOOKUP(I161,Tabla13[],2,FALSE)</f>
        <v>PRODUCTOS ELECTRICOS AFINES}</v>
      </c>
    </row>
    <row r="162" spans="4:10" x14ac:dyDescent="0.25">
      <c r="D162" s="40" t="s">
        <v>16</v>
      </c>
      <c r="E162" s="1" t="str">
        <f>+VLOOKUP(D162,Tabla13[],2,FALSE)</f>
        <v>UTILES Y MATERIALES DE OFICINA E INFORMATICA</v>
      </c>
      <c r="I162" s="6" t="s">
        <v>117</v>
      </c>
      <c r="J162" s="1" t="e">
        <f>+VLOOKUP(I162,Tabla13[],2,FALSE)</f>
        <v>#N/A</v>
      </c>
    </row>
    <row r="163" spans="4:10" x14ac:dyDescent="0.25">
      <c r="D163" s="40" t="s">
        <v>18</v>
      </c>
      <c r="E163" s="1" t="str">
        <f>+VLOOKUP(D163,Tabla13[],2,FALSE)</f>
        <v>LIMPIEZA E HIGIENE</v>
      </c>
      <c r="I163" s="6" t="s">
        <v>102</v>
      </c>
      <c r="J163" s="1" t="e">
        <f>+VLOOKUP(I163,Tabla13[],2,FALSE)</f>
        <v>#N/A</v>
      </c>
    </row>
    <row r="164" spans="4:10" x14ac:dyDescent="0.25">
      <c r="D164" s="40" t="s">
        <v>24</v>
      </c>
      <c r="E164" s="1" t="str">
        <f>+VLOOKUP(D164,Tabla13[],2,FALSE)</f>
        <v>MANTENIMIENTO Y REPARACION DE EQUIPOS MEDICOS SANITARIOS Y DE LABORATORIO</v>
      </c>
      <c r="I164" s="6" t="s">
        <v>15</v>
      </c>
      <c r="J164" s="1" t="str">
        <f>+VLOOKUP(I164,Tabla13[],2,FALSE)</f>
        <v>MATERIAL PARA LIMPIEZA</v>
      </c>
    </row>
    <row r="165" spans="4:10" x14ac:dyDescent="0.25">
      <c r="D165" s="40" t="s">
        <v>119</v>
      </c>
      <c r="E165" s="1" t="e">
        <f>+VLOOKUP(D165,Tabla13[],2,FALSE)</f>
        <v>#N/A</v>
      </c>
      <c r="I165" s="6" t="s">
        <v>22</v>
      </c>
      <c r="J165" s="1" t="str">
        <f>+VLOOKUP(I165,Tabla13[],2,FALSE)</f>
        <v>PRODUCTOS MEDICINALES PARA USO HUMANO</v>
      </c>
    </row>
    <row r="166" spans="4:10" x14ac:dyDescent="0.25">
      <c r="D166" s="40" t="s">
        <v>41</v>
      </c>
      <c r="E166" s="1" t="str">
        <f>+VLOOKUP(D166,Tabla13[],2,FALSE)</f>
        <v>FLETE</v>
      </c>
      <c r="I166" s="6" t="s">
        <v>118</v>
      </c>
      <c r="J166" s="1" t="e">
        <f>+VLOOKUP(I166,Tabla13[],2,FALSE)</f>
        <v>#N/A</v>
      </c>
    </row>
    <row r="167" spans="4:10" x14ac:dyDescent="0.25">
      <c r="D167" s="40" t="s">
        <v>37</v>
      </c>
      <c r="E167" s="1" t="str">
        <f>+VLOOKUP(D167,Tabla13[],2,FALSE)</f>
        <v>PRODUCTO DE PAPEL Y CARBON</v>
      </c>
      <c r="I167" s="6" t="s">
        <v>119</v>
      </c>
      <c r="J167" s="1" t="e">
        <f>+VLOOKUP(I167,Tabla13[],2,FALSE)</f>
        <v>#N/A</v>
      </c>
    </row>
    <row r="168" spans="4:10" x14ac:dyDescent="0.25">
      <c r="D168" s="40" t="s">
        <v>110</v>
      </c>
      <c r="E168" s="1" t="e">
        <f>+VLOOKUP(D168,Tabla13[],2,FALSE)</f>
        <v>#N/A</v>
      </c>
      <c r="I168" s="6" t="s">
        <v>22</v>
      </c>
      <c r="J168" s="1" t="str">
        <f>+VLOOKUP(I168,Tabla13[],2,FALSE)</f>
        <v>PRODUCTOS MEDICINALES PARA USO HUMANO</v>
      </c>
    </row>
    <row r="169" spans="4:10" x14ac:dyDescent="0.25">
      <c r="D169" s="40" t="s">
        <v>28</v>
      </c>
      <c r="E169" s="1" t="str">
        <f>+VLOOKUP(D169,Tabla13[],2,FALSE)</f>
        <v>ALIMENTOS Y BEBIDA PARA PERSONA</v>
      </c>
      <c r="I169" s="6" t="s">
        <v>22</v>
      </c>
      <c r="J169" s="1" t="str">
        <f>+VLOOKUP(I169,Tabla13[],2,FALSE)</f>
        <v>PRODUCTOS MEDICINALES PARA USO HUMANO</v>
      </c>
    </row>
    <row r="170" spans="4:10" x14ac:dyDescent="0.25">
      <c r="D170" s="40" t="s">
        <v>28</v>
      </c>
      <c r="E170" s="1" t="str">
        <f>+VLOOKUP(D170,Tabla13[],2,FALSE)</f>
        <v>ALIMENTOS Y BEBIDA PARA PERSONA</v>
      </c>
      <c r="I170" s="6" t="s">
        <v>22</v>
      </c>
      <c r="J170" s="1" t="str">
        <f>+VLOOKUP(I170,Tabla13[],2,FALSE)</f>
        <v>PRODUCTOS MEDICINALES PARA USO HUMANO</v>
      </c>
    </row>
    <row r="171" spans="4:10" x14ac:dyDescent="0.25">
      <c r="D171" s="40" t="s">
        <v>199</v>
      </c>
      <c r="E171" s="1" t="e">
        <f>+VLOOKUP(D171,Tabla13[],2,FALSE)</f>
        <v>#N/A</v>
      </c>
      <c r="I171" s="6" t="s">
        <v>22</v>
      </c>
      <c r="J171" s="1" t="str">
        <f>+VLOOKUP(I171,Tabla13[],2,FALSE)</f>
        <v>PRODUCTOS MEDICINALES PARA USO HUMANO</v>
      </c>
    </row>
    <row r="172" spans="4:10" x14ac:dyDescent="0.25">
      <c r="D172" s="40" t="s">
        <v>44</v>
      </c>
      <c r="E172" s="1" t="e">
        <f>+VLOOKUP(D172,Tabla13[],2,FALSE)</f>
        <v>#N/A</v>
      </c>
      <c r="I172" s="6" t="s">
        <v>28</v>
      </c>
      <c r="J172" s="1" t="str">
        <f>+VLOOKUP(I172,Tabla13[],2,FALSE)</f>
        <v>ALIMENTOS Y BEBIDA PARA PERSONA</v>
      </c>
    </row>
    <row r="173" spans="4:10" x14ac:dyDescent="0.25">
      <c r="D173" s="40" t="s">
        <v>28</v>
      </c>
      <c r="E173" s="1" t="str">
        <f>+VLOOKUP(D173,Tabla13[],2,FALSE)</f>
        <v>ALIMENTOS Y BEBIDA PARA PERSONA</v>
      </c>
      <c r="I173" s="6" t="s">
        <v>28</v>
      </c>
      <c r="J173" s="1" t="str">
        <f>+VLOOKUP(I173,Tabla13[],2,FALSE)</f>
        <v>ALIMENTOS Y BEBIDA PARA PERSONA</v>
      </c>
    </row>
    <row r="174" spans="4:10" x14ac:dyDescent="0.25">
      <c r="D174" s="40" t="s">
        <v>28</v>
      </c>
      <c r="E174" s="1" t="str">
        <f>+VLOOKUP(D174,Tabla13[],2,FALSE)</f>
        <v>ALIMENTOS Y BEBIDA PARA PERSONA</v>
      </c>
      <c r="I174" s="6" t="s">
        <v>17</v>
      </c>
      <c r="J174" s="1" t="str">
        <f>+VLOOKUP(I174,Tabla13[],2,FALSE)</f>
        <v>UTILES MENORES MEDICOS-QUIRURGICOS</v>
      </c>
    </row>
    <row r="175" spans="4:10" x14ac:dyDescent="0.25">
      <c r="D175" s="40" t="s">
        <v>28</v>
      </c>
      <c r="E175" s="1" t="str">
        <f>+VLOOKUP(D175,Tabla13[],2,FALSE)</f>
        <v>ALIMENTOS Y BEBIDA PARA PERSONA</v>
      </c>
      <c r="I175" s="6" t="s">
        <v>17</v>
      </c>
      <c r="J175" s="1" t="str">
        <f>+VLOOKUP(I175,Tabla13[],2,FALSE)</f>
        <v>UTILES MENORES MEDICOS-QUIRURGICOS</v>
      </c>
    </row>
    <row r="176" spans="4:10" x14ac:dyDescent="0.25">
      <c r="D176" s="40" t="s">
        <v>28</v>
      </c>
      <c r="E176" s="1" t="str">
        <f>+VLOOKUP(D176,Tabla13[],2,FALSE)</f>
        <v>ALIMENTOS Y BEBIDA PARA PERSONA</v>
      </c>
      <c r="I176" s="6" t="s">
        <v>120</v>
      </c>
      <c r="J176" s="1" t="e">
        <f>+VLOOKUP(I176,Tabla13[],2,FALSE)</f>
        <v>#N/A</v>
      </c>
    </row>
    <row r="177" spans="4:10" x14ac:dyDescent="0.25">
      <c r="D177" s="40" t="s">
        <v>28</v>
      </c>
      <c r="E177" s="1" t="str">
        <f>+VLOOKUP(D177,Tabla13[],2,FALSE)</f>
        <v>ALIMENTOS Y BEBIDA PARA PERSONA</v>
      </c>
      <c r="I177" s="6" t="s">
        <v>105</v>
      </c>
      <c r="J177" s="1" t="e">
        <f>+VLOOKUP(I177,Tabla13[],2,FALSE)</f>
        <v>#N/A</v>
      </c>
    </row>
    <row r="178" spans="4:10" x14ac:dyDescent="0.25">
      <c r="D178" s="40" t="s">
        <v>22</v>
      </c>
      <c r="E178" s="1" t="str">
        <f>+VLOOKUP(D178,Tabla13[],2,FALSE)</f>
        <v>PRODUCTOS MEDICINALES PARA USO HUMANO</v>
      </c>
      <c r="I178" s="6" t="s">
        <v>105</v>
      </c>
      <c r="J178" s="1" t="e">
        <f>+VLOOKUP(I178,Tabla13[],2,FALSE)</f>
        <v>#N/A</v>
      </c>
    </row>
    <row r="179" spans="4:10" x14ac:dyDescent="0.25">
      <c r="D179" s="40" t="s">
        <v>17</v>
      </c>
      <c r="E179" s="1" t="str">
        <f>+VLOOKUP(D179,Tabla13[],2,FALSE)</f>
        <v>UTILES MENORES MEDICOS-QUIRURGICOS</v>
      </c>
      <c r="I179" s="6" t="s">
        <v>105</v>
      </c>
      <c r="J179" s="1" t="e">
        <f>+VLOOKUP(I179,Tabla13[],2,FALSE)</f>
        <v>#N/A</v>
      </c>
    </row>
    <row r="180" spans="4:10" x14ac:dyDescent="0.25">
      <c r="D180" s="40" t="s">
        <v>17</v>
      </c>
      <c r="E180" s="1" t="str">
        <f>+VLOOKUP(D180,Tabla13[],2,FALSE)</f>
        <v>UTILES MENORES MEDICOS-QUIRURGICOS</v>
      </c>
      <c r="I180" s="6" t="s">
        <v>17</v>
      </c>
      <c r="J180" s="1" t="str">
        <f>+VLOOKUP(I180,Tabla13[],2,FALSE)</f>
        <v>UTILES MENORES MEDICOS-QUIRURGICOS</v>
      </c>
    </row>
    <row r="181" spans="4:10" x14ac:dyDescent="0.25">
      <c r="D181" s="40" t="s">
        <v>22</v>
      </c>
      <c r="E181" s="1" t="str">
        <f>+VLOOKUP(D181,Tabla13[],2,FALSE)</f>
        <v>PRODUCTOS MEDICINALES PARA USO HUMANO</v>
      </c>
      <c r="I181" s="6" t="s">
        <v>28</v>
      </c>
      <c r="J181" s="1" t="str">
        <f>+VLOOKUP(I181,Tabla13[],2,FALSE)</f>
        <v>ALIMENTOS Y BEBIDA PARA PERSONA</v>
      </c>
    </row>
    <row r="182" spans="4:10" x14ac:dyDescent="0.25">
      <c r="D182" s="40" t="s">
        <v>17</v>
      </c>
      <c r="E182" s="1" t="str">
        <f>+VLOOKUP(D182,Tabla13[],2,FALSE)</f>
        <v>UTILES MENORES MEDICOS-QUIRURGICOS</v>
      </c>
      <c r="I182" s="6" t="s">
        <v>27</v>
      </c>
      <c r="J182" s="1" t="str">
        <f>+VLOOKUP(I182,Tabla13[],2,FALSE)</f>
        <v>PINTURAS</v>
      </c>
    </row>
    <row r="183" spans="4:10" x14ac:dyDescent="0.25">
      <c r="D183" s="40" t="s">
        <v>22</v>
      </c>
      <c r="E183" s="1" t="str">
        <f>+VLOOKUP(D183,Tabla13[],2,FALSE)</f>
        <v>PRODUCTOS MEDICINALES PARA USO HUMANO</v>
      </c>
      <c r="I183" s="6" t="s">
        <v>28</v>
      </c>
      <c r="J183" s="1" t="str">
        <f>+VLOOKUP(I183,Tabla13[],2,FALSE)</f>
        <v>ALIMENTOS Y BEBIDA PARA PERSONA</v>
      </c>
    </row>
    <row r="184" spans="4:10" x14ac:dyDescent="0.25">
      <c r="D184" s="40" t="s">
        <v>22</v>
      </c>
      <c r="E184" s="1" t="str">
        <f>+VLOOKUP(D184,Tabla13[],2,FALSE)</f>
        <v>PRODUCTOS MEDICINALES PARA USO HUMANO</v>
      </c>
      <c r="I184" s="6" t="s">
        <v>106</v>
      </c>
      <c r="J184" s="1" t="e">
        <f>+VLOOKUP(I184,Tabla13[],2,FALSE)</f>
        <v>#N/A</v>
      </c>
    </row>
    <row r="185" spans="4:10" x14ac:dyDescent="0.25">
      <c r="D185" s="40" t="s">
        <v>22</v>
      </c>
      <c r="E185" s="1" t="str">
        <f>+VLOOKUP(D185,Tabla13[],2,FALSE)</f>
        <v>PRODUCTOS MEDICINALES PARA USO HUMANO</v>
      </c>
      <c r="I185" s="6" t="s">
        <v>17</v>
      </c>
      <c r="J185" s="1" t="str">
        <f>+VLOOKUP(I185,Tabla13[],2,FALSE)</f>
        <v>UTILES MENORES MEDICOS-QUIRURGICOS</v>
      </c>
    </row>
    <row r="186" spans="4:10" x14ac:dyDescent="0.25">
      <c r="D186" s="40" t="s">
        <v>28</v>
      </c>
      <c r="E186" s="1" t="str">
        <f>+VLOOKUP(D186,Tabla13[],2,FALSE)</f>
        <v>ALIMENTOS Y BEBIDA PARA PERSONA</v>
      </c>
      <c r="I186" s="6" t="s">
        <v>22</v>
      </c>
      <c r="J186" s="1" t="str">
        <f>+VLOOKUP(I186,Tabla13[],2,FALSE)</f>
        <v>PRODUCTOS MEDICINALES PARA USO HUMANO</v>
      </c>
    </row>
    <row r="187" spans="4:10" x14ac:dyDescent="0.25">
      <c r="D187" s="40" t="s">
        <v>38</v>
      </c>
      <c r="E187" s="1" t="str">
        <f>+VLOOKUP(D187,Tabla13[],2,FALSE)</f>
        <v>UTILES DE COCINA Y COMEDOR</v>
      </c>
      <c r="I187" s="6" t="s">
        <v>22</v>
      </c>
      <c r="J187" s="1" t="str">
        <f>+VLOOKUP(I187,Tabla13[],2,FALSE)</f>
        <v>PRODUCTOS MEDICINALES PARA USO HUMANO</v>
      </c>
    </row>
    <row r="188" spans="4:10" x14ac:dyDescent="0.25">
      <c r="D188" s="40" t="s">
        <v>28</v>
      </c>
      <c r="E188" s="1" t="str">
        <f>+VLOOKUP(D188,Tabla13[],2,FALSE)</f>
        <v>ALIMENTOS Y BEBIDA PARA PERSONA</v>
      </c>
      <c r="I188" s="6" t="s">
        <v>38</v>
      </c>
      <c r="J188" s="1" t="str">
        <f>+VLOOKUP(I188,Tabla13[],2,FALSE)</f>
        <v>UTILES DE COCINA Y COMEDOR</v>
      </c>
    </row>
    <row r="189" spans="4:10" x14ac:dyDescent="0.25">
      <c r="D189" s="40" t="s">
        <v>37</v>
      </c>
      <c r="E189" s="1" t="str">
        <f>+VLOOKUP(D189,Tabla13[],2,FALSE)</f>
        <v>PRODUCTO DE PAPEL Y CARBON</v>
      </c>
      <c r="I189" s="6" t="s">
        <v>16</v>
      </c>
      <c r="J189" s="1" t="str">
        <f>+VLOOKUP(I189,Tabla13[],2,FALSE)</f>
        <v>UTILES Y MATERIALES DE OFICINA E INFORMATICA</v>
      </c>
    </row>
    <row r="190" spans="4:10" x14ac:dyDescent="0.25">
      <c r="D190" s="40" t="s">
        <v>39</v>
      </c>
      <c r="E190" s="1" t="str">
        <f>+VLOOKUP(D190,Tabla13[],2,FALSE)</f>
        <v>PRODUCTOS QUIMICO DE USO PERSONAL</v>
      </c>
      <c r="I190" s="6" t="s">
        <v>38</v>
      </c>
      <c r="J190" s="1" t="str">
        <f>+VLOOKUP(I190,Tabla13[],2,FALSE)</f>
        <v>UTILES DE COCINA Y COMEDOR</v>
      </c>
    </row>
    <row r="191" spans="4:10" x14ac:dyDescent="0.25">
      <c r="D191" s="40" t="s">
        <v>105</v>
      </c>
      <c r="E191" s="1" t="e">
        <f>+VLOOKUP(D191,Tabla13[],2,FALSE)</f>
        <v>#N/A</v>
      </c>
      <c r="I191" s="6" t="s">
        <v>34</v>
      </c>
      <c r="J191" s="1" t="str">
        <f>+VLOOKUP(I191,Tabla13[],2,FALSE)</f>
        <v>ARTICULOS PLASTICOS</v>
      </c>
    </row>
    <row r="192" spans="4:10" x14ac:dyDescent="0.25">
      <c r="D192" s="40" t="s">
        <v>105</v>
      </c>
      <c r="E192" s="1" t="e">
        <f>+VLOOKUP(D192,Tabla13[],2,FALSE)</f>
        <v>#N/A</v>
      </c>
      <c r="I192" s="6" t="s">
        <v>28</v>
      </c>
      <c r="J192" s="1" t="str">
        <f>+VLOOKUP(I192,Tabla13[],2,FALSE)</f>
        <v>ALIMENTOS Y BEBIDA PARA PERSONA</v>
      </c>
    </row>
    <row r="193" spans="4:10" x14ac:dyDescent="0.25">
      <c r="D193" s="40" t="s">
        <v>17</v>
      </c>
      <c r="E193" s="1" t="str">
        <f>+VLOOKUP(D193,Tabla13[],2,FALSE)</f>
        <v>UTILES MENORES MEDICOS-QUIRURGICOS</v>
      </c>
      <c r="I193" s="6" t="s">
        <v>28</v>
      </c>
      <c r="J193" s="1" t="str">
        <f>+VLOOKUP(I193,Tabla13[],2,FALSE)</f>
        <v>ALIMENTOS Y BEBIDA PARA PERSONA</v>
      </c>
    </row>
    <row r="194" spans="4:10" x14ac:dyDescent="0.25">
      <c r="D194" s="40" t="s">
        <v>22</v>
      </c>
      <c r="E194" s="1" t="str">
        <f>+VLOOKUP(D194,Tabla13[],2,FALSE)</f>
        <v>PRODUCTOS MEDICINALES PARA USO HUMANO</v>
      </c>
      <c r="I194" s="6" t="s">
        <v>28</v>
      </c>
      <c r="J194" s="1" t="str">
        <f>+VLOOKUP(I194,Tabla13[],2,FALSE)</f>
        <v>ALIMENTOS Y BEBIDA PARA PERSONA</v>
      </c>
    </row>
    <row r="195" spans="4:10" x14ac:dyDescent="0.25">
      <c r="D195" s="40" t="s">
        <v>39</v>
      </c>
      <c r="E195" s="1" t="str">
        <f>+VLOOKUP(D195,Tabla13[],2,FALSE)</f>
        <v>PRODUCTOS QUIMICO DE USO PERSONAL</v>
      </c>
      <c r="I195" s="6" t="s">
        <v>28</v>
      </c>
      <c r="J195" s="1" t="str">
        <f>+VLOOKUP(I195,Tabla13[],2,FALSE)</f>
        <v>ALIMENTOS Y BEBIDA PARA PERSONA</v>
      </c>
    </row>
    <row r="196" spans="4:10" x14ac:dyDescent="0.25">
      <c r="D196" s="40" t="s">
        <v>17</v>
      </c>
      <c r="E196" s="1" t="str">
        <f>+VLOOKUP(D196,Tabla13[],2,FALSE)</f>
        <v>UTILES MENORES MEDICOS-QUIRURGICOS</v>
      </c>
      <c r="I196" s="6" t="s">
        <v>28</v>
      </c>
      <c r="J196" s="1" t="str">
        <f>+VLOOKUP(I196,Tabla13[],2,FALSE)</f>
        <v>ALIMENTOS Y BEBIDA PARA PERSONA</v>
      </c>
    </row>
    <row r="197" spans="4:10" x14ac:dyDescent="0.25">
      <c r="D197" s="40" t="s">
        <v>17</v>
      </c>
      <c r="E197" s="1" t="str">
        <f>+VLOOKUP(D197,Tabla13[],2,FALSE)</f>
        <v>UTILES MENORES MEDICOS-QUIRURGICOS</v>
      </c>
      <c r="I197" s="6" t="s">
        <v>28</v>
      </c>
      <c r="J197" s="1" t="str">
        <f>+VLOOKUP(I197,Tabla13[],2,FALSE)</f>
        <v>ALIMENTOS Y BEBIDA PARA PERSONA</v>
      </c>
    </row>
    <row r="198" spans="4:10" x14ac:dyDescent="0.25">
      <c r="D198" s="40" t="s">
        <v>39</v>
      </c>
      <c r="E198" s="1" t="str">
        <f>+VLOOKUP(D198,Tabla13[],2,FALSE)</f>
        <v>PRODUCTOS QUIMICO DE USO PERSONAL</v>
      </c>
      <c r="I198" s="6" t="s">
        <v>17</v>
      </c>
      <c r="J198" s="1" t="str">
        <f>+VLOOKUP(I198,Tabla13[],2,FALSE)</f>
        <v>UTILES MENORES MEDICOS-QUIRURGICOS</v>
      </c>
    </row>
    <row r="199" spans="4:10" x14ac:dyDescent="0.25">
      <c r="D199" s="40" t="s">
        <v>22</v>
      </c>
      <c r="E199" s="1" t="str">
        <f>+VLOOKUP(D199,Tabla13[],2,FALSE)</f>
        <v>PRODUCTOS MEDICINALES PARA USO HUMANO</v>
      </c>
      <c r="I199" s="6" t="s">
        <v>17</v>
      </c>
      <c r="J199" s="1" t="str">
        <f>+VLOOKUP(I199,Tabla13[],2,FALSE)</f>
        <v>UTILES MENORES MEDICOS-QUIRURGICOS</v>
      </c>
    </row>
    <row r="200" spans="4:10" x14ac:dyDescent="0.25">
      <c r="D200" s="40" t="s">
        <v>22</v>
      </c>
      <c r="E200" s="1" t="str">
        <f>+VLOOKUP(D200,Tabla13[],2,FALSE)</f>
        <v>PRODUCTOS MEDICINALES PARA USO HUMANO</v>
      </c>
      <c r="I200" s="6" t="s">
        <v>17</v>
      </c>
      <c r="J200" s="1" t="str">
        <f>+VLOOKUP(I200,Tabla13[],2,FALSE)</f>
        <v>UTILES MENORES MEDICOS-QUIRURGICOS</v>
      </c>
    </row>
    <row r="201" spans="4:10" x14ac:dyDescent="0.25">
      <c r="D201" s="40" t="s">
        <v>22</v>
      </c>
      <c r="E201" s="1" t="str">
        <f>+VLOOKUP(D201,Tabla13[],2,FALSE)</f>
        <v>PRODUCTOS MEDICINALES PARA USO HUMANO</v>
      </c>
      <c r="I201" s="6" t="s">
        <v>17</v>
      </c>
      <c r="J201" s="1" t="str">
        <f>+VLOOKUP(I201,Tabla13[],2,FALSE)</f>
        <v>UTILES MENORES MEDICOS-QUIRURGICOS</v>
      </c>
    </row>
    <row r="202" spans="4:10" x14ac:dyDescent="0.25">
      <c r="D202" s="40" t="s">
        <v>37</v>
      </c>
      <c r="E202" s="1" t="str">
        <f>+VLOOKUP(D202,Tabla13[],2,FALSE)</f>
        <v>PRODUCTO DE PAPEL Y CARBON</v>
      </c>
      <c r="I202" s="6" t="s">
        <v>17</v>
      </c>
      <c r="J202" s="1" t="str">
        <f>+VLOOKUP(I202,Tabla13[],2,FALSE)</f>
        <v>UTILES MENORES MEDICOS-QUIRURGICOS</v>
      </c>
    </row>
    <row r="203" spans="4:10" x14ac:dyDescent="0.25">
      <c r="D203" s="40" t="s">
        <v>21</v>
      </c>
      <c r="E203" s="1" t="str">
        <f>+VLOOKUP(D203,Tabla13[],2,FALSE)</f>
        <v>PRODUCTOS ELECTRICOS AFINES}</v>
      </c>
      <c r="I203" s="6" t="s">
        <v>108</v>
      </c>
      <c r="J203" s="1" t="e">
        <f>+VLOOKUP(I203,Tabla13[],2,FALSE)</f>
        <v>#N/A</v>
      </c>
    </row>
    <row r="204" spans="4:10" x14ac:dyDescent="0.25">
      <c r="D204" s="40" t="s">
        <v>34</v>
      </c>
      <c r="E204" s="1" t="str">
        <f>+VLOOKUP(D204,Tabla13[],2,FALSE)</f>
        <v>ARTICULOS PLASTICOS</v>
      </c>
      <c r="I204" s="6" t="s">
        <v>39</v>
      </c>
      <c r="J204" s="1" t="str">
        <f>+VLOOKUP(I204,Tabla13[],2,FALSE)</f>
        <v>PRODUCTOS QUIMICO DE USO PERSONAL</v>
      </c>
    </row>
    <row r="205" spans="4:10" x14ac:dyDescent="0.25">
      <c r="D205" s="40" t="s">
        <v>25</v>
      </c>
      <c r="E205" s="1" t="str">
        <f>+VLOOKUP(D205,Tabla13[],2,FALSE)</f>
        <v>EQUIPO MEDICOS Y DE LABORATORIO</v>
      </c>
      <c r="I205" s="6" t="s">
        <v>17</v>
      </c>
      <c r="J205" s="1" t="str">
        <f>+VLOOKUP(I205,Tabla13[],2,FALSE)</f>
        <v>UTILES MENORES MEDICOS-QUIRURGICOS</v>
      </c>
    </row>
    <row r="206" spans="4:10" x14ac:dyDescent="0.25">
      <c r="D206" s="40" t="s">
        <v>17</v>
      </c>
      <c r="E206" s="1" t="str">
        <f>+VLOOKUP(D206,Tabla13[],2,FALSE)</f>
        <v>UTILES MENORES MEDICOS-QUIRURGICOS</v>
      </c>
      <c r="I206" s="6" t="s">
        <v>17</v>
      </c>
      <c r="J206" s="1" t="str">
        <f>+VLOOKUP(I206,Tabla13[],2,FALSE)</f>
        <v>UTILES MENORES MEDICOS-QUIRURGICOS</v>
      </c>
    </row>
    <row r="207" spans="4:10" x14ac:dyDescent="0.25">
      <c r="D207" s="40" t="s">
        <v>200</v>
      </c>
      <c r="E207" s="1" t="e">
        <f>+VLOOKUP(D207,Tabla13[],2,FALSE)</f>
        <v>#N/A</v>
      </c>
      <c r="I207" s="6" t="s">
        <v>22</v>
      </c>
      <c r="J207" s="1" t="str">
        <f>+VLOOKUP(I207,Tabla13[],2,FALSE)</f>
        <v>PRODUCTOS MEDICINALES PARA USO HUMANO</v>
      </c>
    </row>
    <row r="208" spans="4:10" x14ac:dyDescent="0.25">
      <c r="D208" s="40" t="s">
        <v>16</v>
      </c>
      <c r="E208" s="1" t="str">
        <f>+VLOOKUP(D208,Tabla13[],2,FALSE)</f>
        <v>UTILES Y MATERIALES DE OFICINA E INFORMATICA</v>
      </c>
      <c r="I208" s="6" t="s">
        <v>22</v>
      </c>
      <c r="J208" s="1" t="str">
        <f>+VLOOKUP(I208,Tabla13[],2,FALSE)</f>
        <v>PRODUCTOS MEDICINALES PARA USO HUMANO</v>
      </c>
    </row>
    <row r="209" spans="4:10" x14ac:dyDescent="0.25">
      <c r="D209" s="40" t="s">
        <v>201</v>
      </c>
      <c r="E209" s="1" t="e">
        <f>+VLOOKUP(D209,Tabla13[],2,FALSE)</f>
        <v>#N/A</v>
      </c>
      <c r="I209" s="6" t="s">
        <v>17</v>
      </c>
      <c r="J209" s="1" t="str">
        <f>+VLOOKUP(I209,Tabla13[],2,FALSE)</f>
        <v>UTILES MENORES MEDICOS-QUIRURGICOS</v>
      </c>
    </row>
    <row r="210" spans="4:10" x14ac:dyDescent="0.25">
      <c r="D210" s="40" t="s">
        <v>103</v>
      </c>
      <c r="E210" s="1" t="e">
        <f>+VLOOKUP(D210,Tabla13[],2,FALSE)</f>
        <v>#N/A</v>
      </c>
      <c r="I210" s="6" t="s">
        <v>22</v>
      </c>
      <c r="J210" s="1" t="str">
        <f>+VLOOKUP(I210,Tabla13[],2,FALSE)</f>
        <v>PRODUCTOS MEDICINALES PARA USO HUMANO</v>
      </c>
    </row>
    <row r="211" spans="4:10" x14ac:dyDescent="0.25">
      <c r="D211" s="40" t="s">
        <v>109</v>
      </c>
      <c r="E211" s="1" t="e">
        <f>+VLOOKUP(D211,Tabla13[],2,FALSE)</f>
        <v>#N/A</v>
      </c>
      <c r="I211" s="6" t="s">
        <v>17</v>
      </c>
      <c r="J211" s="1" t="str">
        <f>+VLOOKUP(I211,Tabla13[],2,FALSE)</f>
        <v>UTILES MENORES MEDICOS-QUIRURGICOS</v>
      </c>
    </row>
    <row r="212" spans="4:10" x14ac:dyDescent="0.25">
      <c r="D212" s="40" t="s">
        <v>25</v>
      </c>
      <c r="E212" s="1" t="str">
        <f>+VLOOKUP(D212,Tabla13[],2,FALSE)</f>
        <v>EQUIPO MEDICOS Y DE LABORATORIO</v>
      </c>
      <c r="I212" s="6" t="s">
        <v>22</v>
      </c>
      <c r="J212" s="1" t="str">
        <f>+VLOOKUP(I212,Tabla13[],2,FALSE)</f>
        <v>PRODUCTOS MEDICINALES PARA USO HUMANO</v>
      </c>
    </row>
    <row r="213" spans="4:10" x14ac:dyDescent="0.25">
      <c r="D213" s="40" t="s">
        <v>110</v>
      </c>
      <c r="E213" s="1" t="e">
        <f>+VLOOKUP(D213,Tabla13[],2,FALSE)</f>
        <v>#N/A</v>
      </c>
      <c r="I213" s="6" t="s">
        <v>22</v>
      </c>
      <c r="J213" s="1" t="str">
        <f>+VLOOKUP(I213,Tabla13[],2,FALSE)</f>
        <v>PRODUCTOS MEDICINALES PARA USO HUMANO</v>
      </c>
    </row>
    <row r="214" spans="4:10" x14ac:dyDescent="0.25">
      <c r="D214" s="40" t="s">
        <v>22</v>
      </c>
      <c r="E214" s="1" t="str">
        <f>+VLOOKUP(D214,Tabla13[],2,FALSE)</f>
        <v>PRODUCTOS MEDICINALES PARA USO HUMANO</v>
      </c>
      <c r="I214" s="6" t="s">
        <v>121</v>
      </c>
      <c r="J214" s="1" t="e">
        <f>+VLOOKUP(I214,Tabla13[],2,FALSE)</f>
        <v>#N/A</v>
      </c>
    </row>
    <row r="215" spans="4:10" x14ac:dyDescent="0.25">
      <c r="D215" s="40" t="s">
        <v>15</v>
      </c>
      <c r="E215" s="1" t="str">
        <f>+VLOOKUP(D215,Tabla13[],2,FALSE)</f>
        <v>MATERIAL PARA LIMPIEZA</v>
      </c>
      <c r="I215" s="6" t="s">
        <v>122</v>
      </c>
      <c r="J215" s="1" t="e">
        <f>+VLOOKUP(I215,Tabla13[],2,FALSE)</f>
        <v>#N/A</v>
      </c>
    </row>
    <row r="216" spans="4:10" x14ac:dyDescent="0.25">
      <c r="D216" s="40" t="s">
        <v>28</v>
      </c>
      <c r="E216" s="1" t="str">
        <f>+VLOOKUP(D216,Tabla13[],2,FALSE)</f>
        <v>ALIMENTOS Y BEBIDA PARA PERSONA</v>
      </c>
      <c r="I216" s="6" t="s">
        <v>123</v>
      </c>
      <c r="J216" s="1" t="e">
        <f>+VLOOKUP(I216,Tabla13[],2,FALSE)</f>
        <v>#N/A</v>
      </c>
    </row>
    <row r="217" spans="4:10" x14ac:dyDescent="0.25">
      <c r="D217" s="40" t="s">
        <v>110</v>
      </c>
      <c r="E217" s="1" t="e">
        <f>+VLOOKUP(D217,Tabla13[],2,FALSE)</f>
        <v>#N/A</v>
      </c>
      <c r="I217" s="6" t="s">
        <v>124</v>
      </c>
      <c r="J217" s="1" t="e">
        <f>+VLOOKUP(I217,Tabla13[],2,FALSE)</f>
        <v>#N/A</v>
      </c>
    </row>
    <row r="218" spans="4:10" x14ac:dyDescent="0.25">
      <c r="D218" s="40" t="s">
        <v>28</v>
      </c>
      <c r="E218" s="1" t="str">
        <f>+VLOOKUP(D218,Tabla13[],2,FALSE)</f>
        <v>ALIMENTOS Y BEBIDA PARA PERSONA</v>
      </c>
      <c r="I218" s="6" t="s">
        <v>125</v>
      </c>
      <c r="J218" s="1" t="e">
        <f>+VLOOKUP(I218,Tabla13[],2,FALSE)</f>
        <v>#N/A</v>
      </c>
    </row>
    <row r="219" spans="4:10" x14ac:dyDescent="0.25">
      <c r="D219" s="1" t="s">
        <v>41</v>
      </c>
      <c r="E219" s="1" t="str">
        <f>+VLOOKUP(D219,Tabla13[],2,FALSE)</f>
        <v>FLETE</v>
      </c>
      <c r="I219" s="6" t="s">
        <v>126</v>
      </c>
      <c r="J219" s="1" t="e">
        <f>+VLOOKUP(I219,Tabla13[],2,FALSE)</f>
        <v>#N/A</v>
      </c>
    </row>
    <row r="220" spans="4:10" x14ac:dyDescent="0.25">
      <c r="D220" s="1" t="s">
        <v>28</v>
      </c>
      <c r="E220" s="1" t="str">
        <f>+VLOOKUP(D220,Tabla13[],2,FALSE)</f>
        <v>ALIMENTOS Y BEBIDA PARA PERSONA</v>
      </c>
      <c r="I220" s="6" t="s">
        <v>17</v>
      </c>
      <c r="J220" s="1" t="str">
        <f>+VLOOKUP(I220,Tabla13[],2,FALSE)</f>
        <v>UTILES MENORES MEDICOS-QUIRURGICOS</v>
      </c>
    </row>
    <row r="221" spans="4:10" x14ac:dyDescent="0.25">
      <c r="D221" s="1" t="s">
        <v>28</v>
      </c>
      <c r="E221" s="1" t="str">
        <f>+VLOOKUP(D221,Tabla13[],2,FALSE)</f>
        <v>ALIMENTOS Y BEBIDA PARA PERSONA</v>
      </c>
      <c r="I221" s="6" t="s">
        <v>22</v>
      </c>
      <c r="J221" s="1" t="str">
        <f>+VLOOKUP(I221,Tabla13[],2,FALSE)</f>
        <v>PRODUCTOS MEDICINALES PARA USO HUMANO</v>
      </c>
    </row>
    <row r="222" spans="4:10" x14ac:dyDescent="0.25">
      <c r="D222" s="1" t="s">
        <v>28</v>
      </c>
      <c r="E222" s="1" t="str">
        <f>+VLOOKUP(D222,Tabla13[],2,FALSE)</f>
        <v>ALIMENTOS Y BEBIDA PARA PERSONA</v>
      </c>
      <c r="I222" s="6" t="s">
        <v>127</v>
      </c>
      <c r="J222" s="1" t="e">
        <f>+VLOOKUP(I222,Tabla13[],2,FALSE)</f>
        <v>#N/A</v>
      </c>
    </row>
    <row r="223" spans="4:10" x14ac:dyDescent="0.25">
      <c r="D223" s="1" t="s">
        <v>105</v>
      </c>
      <c r="E223" s="1" t="e">
        <f>+VLOOKUP(D223,Tabla13[],2,FALSE)</f>
        <v>#N/A</v>
      </c>
      <c r="I223" s="6" t="s">
        <v>128</v>
      </c>
      <c r="J223" s="1" t="e">
        <f>+VLOOKUP(I223,Tabla13[],2,FALSE)</f>
        <v>#N/A</v>
      </c>
    </row>
    <row r="224" spans="4:10" x14ac:dyDescent="0.25">
      <c r="D224" s="1" t="s">
        <v>179</v>
      </c>
      <c r="E224" s="1" t="e">
        <f>+VLOOKUP(D224,Tabla13[],2,FALSE)</f>
        <v>#N/A</v>
      </c>
      <c r="I224" s="6" t="s">
        <v>129</v>
      </c>
      <c r="J224" s="1" t="e">
        <f>+VLOOKUP(I224,Tabla13[],2,FALSE)</f>
        <v>#N/A</v>
      </c>
    </row>
    <row r="225" spans="4:10" x14ac:dyDescent="0.25">
      <c r="D225" s="1" t="s">
        <v>107</v>
      </c>
      <c r="E225" s="1" t="e">
        <f>+VLOOKUP(D225,Tabla13[],2,FALSE)</f>
        <v>#N/A</v>
      </c>
      <c r="I225" s="6" t="s">
        <v>130</v>
      </c>
      <c r="J225" s="1" t="e">
        <f>+VLOOKUP(I225,Tabla13[],2,FALSE)</f>
        <v>#N/A</v>
      </c>
    </row>
    <row r="226" spans="4:10" x14ac:dyDescent="0.25">
      <c r="D226" s="1" t="s">
        <v>120</v>
      </c>
      <c r="E226" s="1" t="e">
        <f>+VLOOKUP(D226,Tabla13[],2,FALSE)</f>
        <v>#N/A</v>
      </c>
      <c r="I226" s="6" t="s">
        <v>17</v>
      </c>
      <c r="J226" s="1" t="str">
        <f>+VLOOKUP(I226,Tabla13[],2,FALSE)</f>
        <v>UTILES MENORES MEDICOS-QUIRURGICOS</v>
      </c>
    </row>
    <row r="227" spans="4:10" x14ac:dyDescent="0.25">
      <c r="D227" s="1" t="s">
        <v>17</v>
      </c>
      <c r="E227" s="1" t="str">
        <f>+VLOOKUP(D227,Tabla13[],2,FALSE)</f>
        <v>UTILES MENORES MEDICOS-QUIRURGICOS</v>
      </c>
      <c r="I227" s="6" t="s">
        <v>22</v>
      </c>
      <c r="J227" s="1" t="str">
        <f>+VLOOKUP(I227,Tabla13[],2,FALSE)</f>
        <v>PRODUCTOS MEDICINALES PARA USO HUMANO</v>
      </c>
    </row>
    <row r="228" spans="4:10" x14ac:dyDescent="0.25">
      <c r="D228" s="1" t="s">
        <v>118</v>
      </c>
      <c r="E228" s="1" t="e">
        <f>+VLOOKUP(D228,Tabla13[],2,FALSE)</f>
        <v>#N/A</v>
      </c>
      <c r="I228" s="6" t="s">
        <v>17</v>
      </c>
      <c r="J228" s="1" t="str">
        <f>+VLOOKUP(I228,Tabla13[],2,FALSE)</f>
        <v>UTILES MENORES MEDICOS-QUIRURGICOS</v>
      </c>
    </row>
    <row r="229" spans="4:10" x14ac:dyDescent="0.25">
      <c r="D229" s="1" t="s">
        <v>34</v>
      </c>
      <c r="E229" s="1" t="str">
        <f>+VLOOKUP(D229,Tabla13[],2,FALSE)</f>
        <v>ARTICULOS PLASTICOS</v>
      </c>
      <c r="I229" s="6" t="s">
        <v>22</v>
      </c>
      <c r="J229" s="1" t="str">
        <f>+VLOOKUP(I229,Tabla13[],2,FALSE)</f>
        <v>PRODUCTOS MEDICINALES PARA USO HUMANO</v>
      </c>
    </row>
    <row r="230" spans="4:10" x14ac:dyDescent="0.25">
      <c r="D230" s="1" t="s">
        <v>28</v>
      </c>
      <c r="E230" s="1" t="str">
        <f>+VLOOKUP(D230,Tabla13[],2,FALSE)</f>
        <v>ALIMENTOS Y BEBIDA PARA PERSONA</v>
      </c>
      <c r="I230" s="6" t="s">
        <v>131</v>
      </c>
      <c r="J230" s="1" t="e">
        <f>+VLOOKUP(I230,Tabla13[],2,FALSE)</f>
        <v>#N/A</v>
      </c>
    </row>
    <row r="231" spans="4:10" x14ac:dyDescent="0.25">
      <c r="D231" s="1" t="s">
        <v>28</v>
      </c>
      <c r="E231" s="1" t="str">
        <f>+VLOOKUP(D231,Tabla13[],2,FALSE)</f>
        <v>ALIMENTOS Y BEBIDA PARA PERSONA</v>
      </c>
      <c r="I231" s="6" t="s">
        <v>17</v>
      </c>
      <c r="J231" s="1" t="str">
        <f>+VLOOKUP(I231,Tabla13[],2,FALSE)</f>
        <v>UTILES MENORES MEDICOS-QUIRURGICOS</v>
      </c>
    </row>
    <row r="232" spans="4:10" x14ac:dyDescent="0.25">
      <c r="D232" s="1" t="s">
        <v>28</v>
      </c>
      <c r="E232" s="1" t="str">
        <f>+VLOOKUP(D232,Tabla13[],2,FALSE)</f>
        <v>ALIMENTOS Y BEBIDA PARA PERSONA</v>
      </c>
      <c r="I232" s="6" t="s">
        <v>22</v>
      </c>
      <c r="J232" s="1" t="str">
        <f>+VLOOKUP(I232,Tabla13[],2,FALSE)</f>
        <v>PRODUCTOS MEDICINALES PARA USO HUMANO</v>
      </c>
    </row>
    <row r="233" spans="4:10" x14ac:dyDescent="0.25">
      <c r="D233" s="1" t="s">
        <v>28</v>
      </c>
      <c r="E233" s="1" t="str">
        <f>+VLOOKUP(D233,Tabla13[],2,FALSE)</f>
        <v>ALIMENTOS Y BEBIDA PARA PERSONA</v>
      </c>
      <c r="I233" s="6" t="s">
        <v>102</v>
      </c>
      <c r="J233" s="1" t="e">
        <f>+VLOOKUP(I233,Tabla13[],2,FALSE)</f>
        <v>#N/A</v>
      </c>
    </row>
    <row r="234" spans="4:10" x14ac:dyDescent="0.25">
      <c r="D234" s="1" t="s">
        <v>28</v>
      </c>
      <c r="E234" s="1" t="str">
        <f>+VLOOKUP(D234,Tabla13[],2,FALSE)</f>
        <v>ALIMENTOS Y BEBIDA PARA PERSONA</v>
      </c>
      <c r="I234" s="6" t="s">
        <v>24</v>
      </c>
      <c r="J234" s="1" t="str">
        <f>+VLOOKUP(I234,Tabla13[],2,FALSE)</f>
        <v>MANTENIMIENTO Y REPARACION DE EQUIPOS MEDICOS SANITARIOS Y DE LABORATORIO</v>
      </c>
    </row>
    <row r="235" spans="4:10" x14ac:dyDescent="0.25">
      <c r="D235" s="1" t="s">
        <v>16</v>
      </c>
      <c r="E235" s="1" t="str">
        <f>+VLOOKUP(D235,Tabla13[],2,FALSE)</f>
        <v>UTILES Y MATERIALES DE OFICINA E INFORMATICA</v>
      </c>
      <c r="I235" s="6" t="s">
        <v>45</v>
      </c>
      <c r="J235" s="1" t="e">
        <f>+VLOOKUP(I235,Tabla13[],2,FALSE)</f>
        <v>#N/A</v>
      </c>
    </row>
    <row r="236" spans="4:10" x14ac:dyDescent="0.25">
      <c r="D236" s="1" t="s">
        <v>46</v>
      </c>
      <c r="E236" s="1" t="e">
        <f>+VLOOKUP(D236,Tabla13[],2,FALSE)</f>
        <v>#N/A</v>
      </c>
      <c r="I236" s="6" t="s">
        <v>109</v>
      </c>
      <c r="J236" s="1" t="e">
        <f>+VLOOKUP(I236,Tabla13[],2,FALSE)</f>
        <v>#N/A</v>
      </c>
    </row>
    <row r="237" spans="4:10" x14ac:dyDescent="0.25">
      <c r="D237" s="1" t="s">
        <v>22</v>
      </c>
      <c r="E237" s="1" t="str">
        <f>+VLOOKUP(D237,Tabla13[],2,FALSE)</f>
        <v>PRODUCTOS MEDICINALES PARA USO HUMANO</v>
      </c>
      <c r="I237" s="6" t="s">
        <v>44</v>
      </c>
      <c r="J237" s="1" t="e">
        <f>+VLOOKUP(I237,Tabla13[],2,FALSE)</f>
        <v>#N/A</v>
      </c>
    </row>
    <row r="238" spans="4:10" x14ac:dyDescent="0.25">
      <c r="D238" s="1" t="s">
        <v>17</v>
      </c>
      <c r="E238" s="1" t="str">
        <f>+VLOOKUP(D238,Tabla13[],2,FALSE)</f>
        <v>UTILES MENORES MEDICOS-QUIRURGICOS</v>
      </c>
      <c r="I238" s="6" t="s">
        <v>16</v>
      </c>
      <c r="J238" s="1" t="str">
        <f>+VLOOKUP(I238,Tabla13[],2,FALSE)</f>
        <v>UTILES Y MATERIALES DE OFICINA E INFORMATICA</v>
      </c>
    </row>
    <row r="239" spans="4:10" x14ac:dyDescent="0.25">
      <c r="D239" s="1" t="s">
        <v>17</v>
      </c>
      <c r="E239" s="1" t="str">
        <f>+VLOOKUP(D239,Tabla13[],2,FALSE)</f>
        <v>UTILES MENORES MEDICOS-QUIRURGICOS</v>
      </c>
      <c r="I239" s="6" t="s">
        <v>22</v>
      </c>
      <c r="J239" s="1" t="str">
        <f>+VLOOKUP(I239,Tabla13[],2,FALSE)</f>
        <v>PRODUCTOS MEDICINALES PARA USO HUMANO</v>
      </c>
    </row>
    <row r="240" spans="4:10" x14ac:dyDescent="0.25">
      <c r="D240" s="1" t="s">
        <v>22</v>
      </c>
      <c r="E240" s="1" t="str">
        <f>+VLOOKUP(D240,Tabla13[],2,FALSE)</f>
        <v>PRODUCTOS MEDICINALES PARA USO HUMANO</v>
      </c>
      <c r="I240" s="6" t="s">
        <v>17</v>
      </c>
      <c r="J240" s="1" t="str">
        <f>+VLOOKUP(I240,Tabla13[],2,FALSE)</f>
        <v>UTILES MENORES MEDICOS-QUIRURGICOS</v>
      </c>
    </row>
    <row r="241" spans="4:10" x14ac:dyDescent="0.25">
      <c r="D241" s="1" t="s">
        <v>23</v>
      </c>
      <c r="E241" s="1" t="str">
        <f>+VLOOKUP(D241,Tabla13[],2,FALSE)</f>
        <v>PAPEL DE ESCRITORIO</v>
      </c>
      <c r="I241" s="6" t="s">
        <v>22</v>
      </c>
      <c r="J241" s="1" t="str">
        <f>+VLOOKUP(I241,Tabla13[],2,FALSE)</f>
        <v>PRODUCTOS MEDICINALES PARA USO HUMANO</v>
      </c>
    </row>
    <row r="242" spans="4:10" x14ac:dyDescent="0.25">
      <c r="D242" s="1" t="s">
        <v>17</v>
      </c>
      <c r="E242" s="1" t="str">
        <f>+VLOOKUP(D242,Tabla13[],2,FALSE)</f>
        <v>UTILES MENORES MEDICOS-QUIRURGICOS</v>
      </c>
      <c r="I242" s="6" t="s">
        <v>22</v>
      </c>
      <c r="J242" s="1" t="str">
        <f>+VLOOKUP(I242,Tabla13[],2,FALSE)</f>
        <v>PRODUCTOS MEDICINALES PARA USO HUMANO</v>
      </c>
    </row>
    <row r="243" spans="4:10" x14ac:dyDescent="0.25">
      <c r="D243" s="1" t="s">
        <v>17</v>
      </c>
      <c r="E243" s="1" t="str">
        <f>+VLOOKUP(D243,Tabla13[],2,FALSE)</f>
        <v>UTILES MENORES MEDICOS-QUIRURGICOS</v>
      </c>
      <c r="I243" s="6" t="s">
        <v>14</v>
      </c>
      <c r="J243" s="1" t="str">
        <f>+VLOOKUP(I243,Tabla13[],2,FALSE)</f>
        <v>PRODUCTOR Y UTILES VARIOS NO IDENTIFICADOS</v>
      </c>
    </row>
    <row r="244" spans="4:10" x14ac:dyDescent="0.25">
      <c r="D244" s="1" t="s">
        <v>15</v>
      </c>
      <c r="E244" s="1" t="str">
        <f>+VLOOKUP(D244,Tabla13[],2,FALSE)</f>
        <v>MATERIAL PARA LIMPIEZA</v>
      </c>
      <c r="I244" s="6" t="s">
        <v>22</v>
      </c>
      <c r="J244" s="1" t="str">
        <f>+VLOOKUP(I244,Tabla13[],2,FALSE)</f>
        <v>PRODUCTOS MEDICINALES PARA USO HUMANO</v>
      </c>
    </row>
    <row r="245" spans="4:10" x14ac:dyDescent="0.25">
      <c r="D245" s="1" t="s">
        <v>28</v>
      </c>
      <c r="E245" s="1" t="str">
        <f>+VLOOKUP(D245,Tabla13[],2,FALSE)</f>
        <v>ALIMENTOS Y BEBIDA PARA PERSONA</v>
      </c>
      <c r="I245" s="6" t="s">
        <v>50</v>
      </c>
      <c r="J245" s="1" t="str">
        <f>+VLOOKUP(I245,Tabla13[],2,FALSE)</f>
        <v>MANTENIMIENTO Y REP DE ELEVADORES</v>
      </c>
    </row>
    <row r="246" spans="4:10" x14ac:dyDescent="0.25">
      <c r="D246" s="1" t="s">
        <v>16</v>
      </c>
      <c r="E246" s="1" t="str">
        <f>+VLOOKUP(D246,Tabla13[],2,FALSE)</f>
        <v>UTILES Y MATERIALES DE OFICINA E INFORMATICA</v>
      </c>
      <c r="I246" s="6" t="s">
        <v>50</v>
      </c>
      <c r="J246" s="1" t="str">
        <f>+VLOOKUP(I246,Tabla13[],2,FALSE)</f>
        <v>MANTENIMIENTO Y REP DE ELEVADORES</v>
      </c>
    </row>
    <row r="247" spans="4:10" x14ac:dyDescent="0.25">
      <c r="D247" s="1" t="s">
        <v>122</v>
      </c>
      <c r="E247" s="1" t="e">
        <f>+VLOOKUP(D247,Tabla13[],2,FALSE)</f>
        <v>#N/A</v>
      </c>
      <c r="I247" s="6" t="s">
        <v>22</v>
      </c>
      <c r="J247" s="1" t="str">
        <f>+VLOOKUP(I247,Tabla13[],2,FALSE)</f>
        <v>PRODUCTOS MEDICINALES PARA USO HUMANO</v>
      </c>
    </row>
    <row r="248" spans="4:10" x14ac:dyDescent="0.25">
      <c r="D248" s="1" t="s">
        <v>17</v>
      </c>
      <c r="E248" s="1" t="str">
        <f>+VLOOKUP(D248,Tabla13[],2,FALSE)</f>
        <v>UTILES MENORES MEDICOS-QUIRURGICOS</v>
      </c>
      <c r="I248" s="6" t="s">
        <v>17</v>
      </c>
      <c r="J248" s="1" t="str">
        <f>+VLOOKUP(I248,Tabla13[],2,FALSE)</f>
        <v>UTILES MENORES MEDICOS-QUIRURGICOS</v>
      </c>
    </row>
    <row r="249" spans="4:10" x14ac:dyDescent="0.25">
      <c r="D249" s="1" t="s">
        <v>45</v>
      </c>
      <c r="E249" s="1" t="e">
        <f>+VLOOKUP(D249,Tabla13[],2,FALSE)</f>
        <v>#N/A</v>
      </c>
      <c r="I249" s="6" t="s">
        <v>17</v>
      </c>
      <c r="J249" s="1" t="str">
        <f>+VLOOKUP(I249,Tabla13[],2,FALSE)</f>
        <v>UTILES MENORES MEDICOS-QUIRURGICOS</v>
      </c>
    </row>
    <row r="250" spans="4:10" x14ac:dyDescent="0.25">
      <c r="D250" s="1" t="s">
        <v>43</v>
      </c>
      <c r="E250" s="1" t="e">
        <f>+VLOOKUP(D250,Tabla13[],2,FALSE)</f>
        <v>#N/A</v>
      </c>
      <c r="I250" s="6" t="s">
        <v>22</v>
      </c>
      <c r="J250" s="1" t="str">
        <f>+VLOOKUP(I250,Tabla13[],2,FALSE)</f>
        <v>PRODUCTOS MEDICINALES PARA USO HUMANO</v>
      </c>
    </row>
    <row r="251" spans="4:10" x14ac:dyDescent="0.25">
      <c r="D251" s="1" t="s">
        <v>22</v>
      </c>
      <c r="E251" s="1" t="str">
        <f>+VLOOKUP(D251,Tabla13[],2,FALSE)</f>
        <v>PRODUCTOS MEDICINALES PARA USO HUMANO</v>
      </c>
      <c r="I251" s="6" t="s">
        <v>17</v>
      </c>
      <c r="J251" s="1" t="str">
        <f>+VLOOKUP(I251,Tabla13[],2,FALSE)</f>
        <v>UTILES MENORES MEDICOS-QUIRURGICOS</v>
      </c>
    </row>
    <row r="252" spans="4:10" x14ac:dyDescent="0.25">
      <c r="I252" s="6" t="s">
        <v>17</v>
      </c>
      <c r="J252" s="1" t="str">
        <f>+VLOOKUP(I252,Tabla13[],2,FALSE)</f>
        <v>UTILES MENORES MEDICOS-QUIRURGICOS</v>
      </c>
    </row>
    <row r="253" spans="4:10" x14ac:dyDescent="0.25">
      <c r="I253" s="6" t="s">
        <v>17</v>
      </c>
      <c r="J253" s="1" t="str">
        <f>+VLOOKUP(I253,Tabla13[],2,FALSE)</f>
        <v>UTILES MENORES MEDICOS-QUIRURGICOS</v>
      </c>
    </row>
    <row r="254" spans="4:10" x14ac:dyDescent="0.25">
      <c r="I254" s="6" t="s">
        <v>17</v>
      </c>
      <c r="J254" s="1" t="str">
        <f>+VLOOKUP(I254,Tabla13[],2,FALSE)</f>
        <v>UTILES MENORES MEDICOS-QUIRURGICOS</v>
      </c>
    </row>
    <row r="255" spans="4:10" x14ac:dyDescent="0.25">
      <c r="I255" s="6" t="s">
        <v>39</v>
      </c>
      <c r="J255" s="1" t="str">
        <f>+VLOOKUP(I255,Tabla13[],2,FALSE)</f>
        <v>PRODUCTOS QUIMICO DE USO PERSONAL</v>
      </c>
    </row>
    <row r="256" spans="4:10" x14ac:dyDescent="0.25">
      <c r="I256" s="6" t="s">
        <v>17</v>
      </c>
      <c r="J256" s="1" t="str">
        <f>+VLOOKUP(I256,Tabla13[],2,FALSE)</f>
        <v>UTILES MENORES MEDICOS-QUIRURGICOS</v>
      </c>
    </row>
    <row r="257" spans="9:10" x14ac:dyDescent="0.25">
      <c r="I257" s="6" t="s">
        <v>17</v>
      </c>
      <c r="J257" s="1" t="str">
        <f>+VLOOKUP(I257,Tabla13[],2,FALSE)</f>
        <v>UTILES MENORES MEDICOS-QUIRURGICOS</v>
      </c>
    </row>
    <row r="258" spans="9:10" x14ac:dyDescent="0.25">
      <c r="I258" s="6" t="s">
        <v>17</v>
      </c>
      <c r="J258" s="1" t="str">
        <f>+VLOOKUP(I258,Tabla13[],2,FALSE)</f>
        <v>UTILES MENORES MEDICOS-QUIRURGICOS</v>
      </c>
    </row>
    <row r="259" spans="9:10" x14ac:dyDescent="0.25">
      <c r="I259" s="6" t="s">
        <v>17</v>
      </c>
      <c r="J259" s="1" t="str">
        <f>+VLOOKUP(I259,Tabla13[],2,FALSE)</f>
        <v>UTILES MENORES MEDICOS-QUIRURGICOS</v>
      </c>
    </row>
    <row r="260" spans="9:10" x14ac:dyDescent="0.25">
      <c r="I260" s="6" t="s">
        <v>22</v>
      </c>
      <c r="J260" s="1" t="str">
        <f>+VLOOKUP(I260,Tabla13[],2,FALSE)</f>
        <v>PRODUCTOS MEDICINALES PARA USO HUMANO</v>
      </c>
    </row>
    <row r="261" spans="9:10" x14ac:dyDescent="0.25">
      <c r="I261" s="6" t="s">
        <v>22</v>
      </c>
      <c r="J261" s="1" t="str">
        <f>+VLOOKUP(I261,Tabla13[],2,FALSE)</f>
        <v>PRODUCTOS MEDICINALES PARA USO HUMANO</v>
      </c>
    </row>
    <row r="262" spans="9:10" x14ac:dyDescent="0.25">
      <c r="I262" s="6" t="s">
        <v>17</v>
      </c>
      <c r="J262" s="1" t="str">
        <f>+VLOOKUP(I262,Tabla13[],2,FALSE)</f>
        <v>UTILES MENORES MEDICOS-QUIRURGICOS</v>
      </c>
    </row>
    <row r="263" spans="9:10" x14ac:dyDescent="0.25">
      <c r="I263" s="6" t="s">
        <v>102</v>
      </c>
      <c r="J263" s="1" t="e">
        <f>+VLOOKUP(I263,Tabla13[],2,FALSE)</f>
        <v>#N/A</v>
      </c>
    </row>
    <row r="264" spans="9:10" x14ac:dyDescent="0.25">
      <c r="I264" s="6" t="s">
        <v>102</v>
      </c>
      <c r="J264" s="1" t="e">
        <f>+VLOOKUP(I264,Tabla13[],2,FALSE)</f>
        <v>#N/A</v>
      </c>
    </row>
    <row r="265" spans="9:10" x14ac:dyDescent="0.25">
      <c r="I265" s="6" t="s">
        <v>28</v>
      </c>
      <c r="J265" s="1" t="str">
        <f>+VLOOKUP(I265,Tabla13[],2,FALSE)</f>
        <v>ALIMENTOS Y BEBIDA PARA PERSONA</v>
      </c>
    </row>
    <row r="266" spans="9:10" x14ac:dyDescent="0.25">
      <c r="I266" s="6" t="s">
        <v>22</v>
      </c>
      <c r="J266" s="1" t="str">
        <f>+VLOOKUP(I266,Tabla13[],2,FALSE)</f>
        <v>PRODUCTOS MEDICINALES PARA USO HUMANO</v>
      </c>
    </row>
    <row r="267" spans="9:10" x14ac:dyDescent="0.25">
      <c r="I267" s="6" t="s">
        <v>22</v>
      </c>
      <c r="J267" s="1" t="str">
        <f>+VLOOKUP(I267,Tabla13[],2,FALSE)</f>
        <v>PRODUCTOS MEDICINALES PARA USO HUMANO</v>
      </c>
    </row>
    <row r="268" spans="9:10" x14ac:dyDescent="0.25">
      <c r="I268" s="6" t="s">
        <v>17</v>
      </c>
      <c r="J268" s="1" t="str">
        <f>+VLOOKUP(I268,Tabla13[],2,FALSE)</f>
        <v>UTILES MENORES MEDICOS-QUIRURGICOS</v>
      </c>
    </row>
    <row r="269" spans="9:10" x14ac:dyDescent="0.25">
      <c r="I269" s="6" t="s">
        <v>17</v>
      </c>
      <c r="J269" s="1" t="str">
        <f>+VLOOKUP(I269,Tabla13[],2,FALSE)</f>
        <v>UTILES MENORES MEDICOS-QUIRURGICOS</v>
      </c>
    </row>
    <row r="270" spans="9:10" x14ac:dyDescent="0.25">
      <c r="I270" s="6" t="s">
        <v>35</v>
      </c>
      <c r="J270" s="1" t="str">
        <f>+VLOOKUP(I270,Tabla13[],2,FALSE)</f>
        <v>HILADOS, FIBRAS Y TELAS</v>
      </c>
    </row>
    <row r="271" spans="9:10" x14ac:dyDescent="0.25">
      <c r="I271" s="6" t="s">
        <v>27</v>
      </c>
      <c r="J271" s="1" t="str">
        <f>+VLOOKUP(I271,Tabla13[],2,FALSE)</f>
        <v>PINTURAS</v>
      </c>
    </row>
    <row r="272" spans="9:10" x14ac:dyDescent="0.25">
      <c r="I272" s="6" t="s">
        <v>21</v>
      </c>
      <c r="J272" s="1" t="str">
        <f>+VLOOKUP(I272,Tabla13[],2,FALSE)</f>
        <v>PRODUCTOS ELECTRICOS AFINES}</v>
      </c>
    </row>
    <row r="273" spans="9:10" x14ac:dyDescent="0.25">
      <c r="I273" s="6" t="s">
        <v>45</v>
      </c>
      <c r="J273" s="1" t="e">
        <f>+VLOOKUP(I273,Tabla13[],2,FALSE)</f>
        <v>#N/A</v>
      </c>
    </row>
    <row r="274" spans="9:10" x14ac:dyDescent="0.25">
      <c r="I274" s="6" t="s">
        <v>45</v>
      </c>
      <c r="J274" s="1" t="e">
        <f>+VLOOKUP(I274,Tabla13[],2,FALSE)</f>
        <v>#N/A</v>
      </c>
    </row>
    <row r="275" spans="9:10" x14ac:dyDescent="0.25">
      <c r="I275" s="6" t="s">
        <v>41</v>
      </c>
      <c r="J275" s="1" t="str">
        <f>+VLOOKUP(I275,Tabla13[],2,FALSE)</f>
        <v>FLETE</v>
      </c>
    </row>
    <row r="276" spans="9:10" x14ac:dyDescent="0.25">
      <c r="I276" s="6" t="s">
        <v>41</v>
      </c>
      <c r="J276" s="1" t="str">
        <f>+VLOOKUP(I276,Tabla13[],2,FALSE)</f>
        <v>FLETE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77"/>
  <sheetViews>
    <sheetView workbookViewId="0">
      <selection activeCell="B4" sqref="B4:B196"/>
    </sheetView>
  </sheetViews>
  <sheetFormatPr baseColWidth="10" defaultRowHeight="15" x14ac:dyDescent="0.25"/>
  <cols>
    <col min="2" max="2" width="45.28515625" style="1" bestFit="1" customWidth="1"/>
    <col min="5" max="5" width="90.140625" bestFit="1" customWidth="1"/>
    <col min="14" max="14" width="11.85546875" bestFit="1" customWidth="1"/>
  </cols>
  <sheetData>
    <row r="3" spans="1:16" x14ac:dyDescent="0.25">
      <c r="B3" s="1" t="s">
        <v>111</v>
      </c>
      <c r="D3" t="s">
        <v>52</v>
      </c>
      <c r="E3" t="s">
        <v>101</v>
      </c>
      <c r="N3" s="1"/>
    </row>
    <row r="4" spans="1:16" x14ac:dyDescent="0.25">
      <c r="A4" s="27" t="s">
        <v>17</v>
      </c>
      <c r="B4" s="19" t="str">
        <f>+VLOOKUP(A4,Tabla1[],2,FALSE)</f>
        <v>UTILES MENORES MEDICOS-QUIRURGICOS</v>
      </c>
      <c r="D4" s="14" t="s">
        <v>99</v>
      </c>
      <c r="E4" s="6" t="s">
        <v>100</v>
      </c>
      <c r="G4" s="6" t="s">
        <v>17</v>
      </c>
      <c r="H4" t="str">
        <f>+VLOOKUP(G4,Tabla1[],2,FALSE)</f>
        <v>UTILES MENORES MEDICOS-QUIRURGICOS</v>
      </c>
      <c r="L4" s="22" t="s">
        <v>27</v>
      </c>
      <c r="M4" s="1" t="str">
        <f>+VLOOKUP(L4,Tabla1[],2,FALSE)</f>
        <v>PINTURAS</v>
      </c>
      <c r="N4" s="12" t="s">
        <v>149</v>
      </c>
      <c r="O4" s="12" t="s">
        <v>150</v>
      </c>
      <c r="P4" t="str">
        <f>+CONCATENATE(N4,"-",O4)</f>
        <v>2372-06</v>
      </c>
    </row>
    <row r="5" spans="1:16" x14ac:dyDescent="0.25">
      <c r="A5" s="28" t="s">
        <v>118</v>
      </c>
      <c r="B5" s="31" t="str">
        <f>+VLOOKUP(A5,Tabla1[],2,FALSE)</f>
        <v>PRODUCTOS DE ARTES GRÁFICAS</v>
      </c>
      <c r="D5" s="14" t="s">
        <v>22</v>
      </c>
      <c r="E5" s="6" t="s">
        <v>62</v>
      </c>
      <c r="G5" s="6" t="s">
        <v>25</v>
      </c>
      <c r="H5" s="1" t="str">
        <f>+VLOOKUP(G5,Tabla1[],2,FALSE)</f>
        <v>EQUIPO MEDICOS Y DE LABORATORIO</v>
      </c>
      <c r="L5" s="22" t="s">
        <v>28</v>
      </c>
      <c r="M5" s="1" t="str">
        <f>+VLOOKUP(L5,Tabla1[],2,FALSE)</f>
        <v>ALIMENTOS Y BEBIDA PARA PERSONA</v>
      </c>
      <c r="N5" s="12" t="s">
        <v>151</v>
      </c>
      <c r="O5" s="12" t="s">
        <v>152</v>
      </c>
      <c r="P5" s="1" t="str">
        <f t="shared" ref="P5:P68" si="0">+CONCATENATE(N5,"-",O5)</f>
        <v>2311-01</v>
      </c>
    </row>
    <row r="6" spans="1:16" x14ac:dyDescent="0.25">
      <c r="A6" s="28" t="s">
        <v>118</v>
      </c>
      <c r="B6" s="31" t="str">
        <f>+VLOOKUP(A6,Tabla1[],2,FALSE)</f>
        <v>PRODUCTOS DE ARTES GRÁFICAS</v>
      </c>
      <c r="D6" s="14" t="s">
        <v>17</v>
      </c>
      <c r="E6" s="6" t="s">
        <v>56</v>
      </c>
      <c r="G6" s="6" t="s">
        <v>17</v>
      </c>
      <c r="H6" s="1" t="str">
        <f>+VLOOKUP(G6,Tabla1[],2,FALSE)</f>
        <v>UTILES MENORES MEDICOS-QUIRURGICOS</v>
      </c>
      <c r="L6" s="22" t="s">
        <v>28</v>
      </c>
      <c r="M6" s="1" t="str">
        <f>+VLOOKUP(L6,Tabla1[],2,FALSE)</f>
        <v>ALIMENTOS Y BEBIDA PARA PERSONA</v>
      </c>
      <c r="N6" s="12" t="s">
        <v>151</v>
      </c>
      <c r="O6" s="12" t="s">
        <v>152</v>
      </c>
      <c r="P6" s="1" t="str">
        <f t="shared" si="0"/>
        <v>2311-01</v>
      </c>
    </row>
    <row r="7" spans="1:16" x14ac:dyDescent="0.25">
      <c r="A7" s="27" t="s">
        <v>147</v>
      </c>
      <c r="B7" s="31" t="e">
        <f>+VLOOKUP(A7,Tabla1[],2,FALSE)</f>
        <v>#N/A</v>
      </c>
      <c r="D7" s="14" t="s">
        <v>48</v>
      </c>
      <c r="E7" s="6" t="s">
        <v>96</v>
      </c>
      <c r="G7" s="6" t="s">
        <v>22</v>
      </c>
      <c r="H7" s="1" t="str">
        <f>+VLOOKUP(G7,Tabla1[],2,FALSE)</f>
        <v>PRODUCTOS MEDICINALES PARA USO HUMANO</v>
      </c>
      <c r="L7" s="22" t="s">
        <v>25</v>
      </c>
      <c r="M7" s="1" t="str">
        <f>+VLOOKUP(L7,Tabla1[],2,FALSE)</f>
        <v>EQUIPO MEDICOS Y DE LABORATORIO</v>
      </c>
      <c r="N7" s="12" t="s">
        <v>153</v>
      </c>
      <c r="O7" s="12" t="s">
        <v>152</v>
      </c>
      <c r="P7" s="1" t="str">
        <f t="shared" si="0"/>
        <v>2631-01</v>
      </c>
    </row>
    <row r="8" spans="1:16" x14ac:dyDescent="0.25">
      <c r="A8" s="26" t="s">
        <v>40</v>
      </c>
      <c r="B8" s="31" t="str">
        <f>+VLOOKUP(A8,Tabla1[],2,FALSE)</f>
        <v>GAS GLP</v>
      </c>
      <c r="D8" s="14" t="s">
        <v>49</v>
      </c>
      <c r="E8" s="6" t="s">
        <v>97</v>
      </c>
      <c r="G8" s="6" t="s">
        <v>40</v>
      </c>
      <c r="H8" s="1" t="str">
        <f>+VLOOKUP(G8,Tabla1[],2,FALSE)</f>
        <v>GAS GLP</v>
      </c>
      <c r="L8" s="22" t="s">
        <v>18</v>
      </c>
      <c r="M8" s="1" t="str">
        <f>+VLOOKUP(L8,Tabla1[],2,FALSE)</f>
        <v>LIMPIEZA E HIGIENE</v>
      </c>
      <c r="N8" s="12" t="s">
        <v>154</v>
      </c>
      <c r="O8" s="12" t="s">
        <v>155</v>
      </c>
      <c r="P8" s="1" t="str">
        <f t="shared" si="0"/>
        <v>2285-03</v>
      </c>
    </row>
    <row r="9" spans="1:16" x14ac:dyDescent="0.25">
      <c r="A9" s="29" t="s">
        <v>28</v>
      </c>
      <c r="B9" s="31" t="str">
        <f>+VLOOKUP(A9,Tabla1[],2,FALSE)</f>
        <v>ALIMENTOS Y BEBIDA PARA PERSONA</v>
      </c>
      <c r="D9" s="14" t="s">
        <v>40</v>
      </c>
      <c r="E9" s="6" t="s">
        <v>58</v>
      </c>
      <c r="G9" s="6" t="s">
        <v>40</v>
      </c>
      <c r="H9" s="1" t="str">
        <f>+VLOOKUP(G9,Tabla1[],2,FALSE)</f>
        <v>GAS GLP</v>
      </c>
      <c r="L9" s="17" t="s">
        <v>50</v>
      </c>
      <c r="M9" s="1" t="str">
        <f>+VLOOKUP(L9,Tabla1[],2,FALSE)</f>
        <v>MANTENIMIENTO Y REP DE ELEVADORES</v>
      </c>
      <c r="N9" s="12" t="s">
        <v>156</v>
      </c>
      <c r="O9" s="12" t="s">
        <v>150</v>
      </c>
      <c r="P9" s="1" t="str">
        <f t="shared" si="0"/>
        <v>2272-06</v>
      </c>
    </row>
    <row r="10" spans="1:16" x14ac:dyDescent="0.25">
      <c r="A10" s="28" t="s">
        <v>28</v>
      </c>
      <c r="B10" s="31" t="str">
        <f>+VLOOKUP(A10,Tabla1[],2,FALSE)</f>
        <v>ALIMENTOS Y BEBIDA PARA PERSONA</v>
      </c>
      <c r="D10" s="14" t="s">
        <v>28</v>
      </c>
      <c r="E10" s="6" t="s">
        <v>59</v>
      </c>
      <c r="G10" s="6" t="s">
        <v>28</v>
      </c>
      <c r="H10" s="1" t="str">
        <f>+VLOOKUP(G10,Tabla1[],2,FALSE)</f>
        <v>ALIMENTOS Y BEBIDA PARA PERSONA</v>
      </c>
      <c r="L10" s="23" t="s">
        <v>17</v>
      </c>
      <c r="M10" s="1" t="str">
        <f>+VLOOKUP(L10,Tabla1[],2,FALSE)</f>
        <v>UTILES MENORES MEDICOS-QUIRURGICOS</v>
      </c>
      <c r="N10" s="12" t="s">
        <v>157</v>
      </c>
      <c r="O10" s="12" t="s">
        <v>152</v>
      </c>
      <c r="P10" s="1" t="str">
        <f t="shared" si="0"/>
        <v>2393-01</v>
      </c>
    </row>
    <row r="11" spans="1:16" x14ac:dyDescent="0.25">
      <c r="A11" s="28" t="s">
        <v>28</v>
      </c>
      <c r="B11" s="31" t="str">
        <f>+VLOOKUP(A11,Tabla1[],2,FALSE)</f>
        <v>ALIMENTOS Y BEBIDA PARA PERSONA</v>
      </c>
      <c r="D11" s="14" t="s">
        <v>18</v>
      </c>
      <c r="E11" s="6" t="s">
        <v>79</v>
      </c>
      <c r="G11" s="6" t="s">
        <v>28</v>
      </c>
      <c r="H11" s="1" t="str">
        <f>+VLOOKUP(G11,Tabla1[],2,FALSE)</f>
        <v>ALIMENTOS Y BEBIDA PARA PERSONA</v>
      </c>
      <c r="L11" s="22" t="s">
        <v>16</v>
      </c>
      <c r="M11" s="1" t="str">
        <f>+VLOOKUP(L11,Tabla1[],2,FALSE)</f>
        <v>UTILES Y MATERIALES DE OFICINA E INFORMATICA</v>
      </c>
      <c r="N11" s="12" t="s">
        <v>158</v>
      </c>
      <c r="O11" s="12" t="s">
        <v>152</v>
      </c>
      <c r="P11" s="1" t="str">
        <f t="shared" si="0"/>
        <v>2392-01</v>
      </c>
    </row>
    <row r="12" spans="1:16" x14ac:dyDescent="0.25">
      <c r="A12" s="27" t="s">
        <v>28</v>
      </c>
      <c r="B12" s="31" t="str">
        <f>+VLOOKUP(A12,Tabla1[],2,FALSE)</f>
        <v>ALIMENTOS Y BEBIDA PARA PERSONA</v>
      </c>
      <c r="D12" s="14" t="s">
        <v>25</v>
      </c>
      <c r="E12" s="6" t="s">
        <v>73</v>
      </c>
      <c r="G12" s="6" t="s">
        <v>28</v>
      </c>
      <c r="H12" s="1" t="str">
        <f>+VLOOKUP(G12,Tabla1[],2,FALSE)</f>
        <v>ALIMENTOS Y BEBIDA PARA PERSONA</v>
      </c>
      <c r="L12" s="22" t="s">
        <v>37</v>
      </c>
      <c r="M12" s="1" t="str">
        <f>+VLOOKUP(L12,Tabla1[],2,FALSE)</f>
        <v>PRODUCTO DE PAPEL Y CARBON</v>
      </c>
      <c r="N12" s="12" t="s">
        <v>159</v>
      </c>
      <c r="O12" s="12" t="s">
        <v>152</v>
      </c>
      <c r="P12" s="1" t="str">
        <f t="shared" si="0"/>
        <v>2332-01</v>
      </c>
    </row>
    <row r="13" spans="1:16" x14ac:dyDescent="0.25">
      <c r="A13" s="27" t="s">
        <v>28</v>
      </c>
      <c r="B13" s="31" t="str">
        <f>+VLOOKUP(A13,Tabla1[],2,FALSE)</f>
        <v>ALIMENTOS Y BEBIDA PARA PERSONA</v>
      </c>
      <c r="D13" s="14" t="s">
        <v>24</v>
      </c>
      <c r="E13" s="6" t="s">
        <v>81</v>
      </c>
      <c r="G13" s="6" t="s">
        <v>28</v>
      </c>
      <c r="H13" s="1" t="str">
        <f>+VLOOKUP(G13,Tabla1[],2,FALSE)</f>
        <v>ALIMENTOS Y BEBIDA PARA PERSONA</v>
      </c>
      <c r="L13" s="24" t="s">
        <v>22</v>
      </c>
      <c r="M13" s="1" t="str">
        <f>+VLOOKUP(L13,Tabla1[],2,FALSE)</f>
        <v>PRODUCTOS MEDICINALES PARA USO HUMANO</v>
      </c>
      <c r="N13" s="12" t="s">
        <v>160</v>
      </c>
      <c r="O13" s="12" t="s">
        <v>152</v>
      </c>
      <c r="P13" s="1" t="str">
        <f t="shared" si="0"/>
        <v>2341-01</v>
      </c>
    </row>
    <row r="14" spans="1:16" x14ac:dyDescent="0.25">
      <c r="A14" s="26" t="s">
        <v>28</v>
      </c>
      <c r="B14" s="31" t="str">
        <f>+VLOOKUP(A14,Tabla1[],2,FALSE)</f>
        <v>ALIMENTOS Y BEBIDA PARA PERSONA</v>
      </c>
      <c r="D14" s="14" t="s">
        <v>15</v>
      </c>
      <c r="E14" s="6" t="s">
        <v>70</v>
      </c>
      <c r="G14" s="6" t="s">
        <v>28</v>
      </c>
      <c r="H14" s="1" t="str">
        <f>+VLOOKUP(G14,Tabla1[],2,FALSE)</f>
        <v>ALIMENTOS Y BEBIDA PARA PERSONA</v>
      </c>
      <c r="L14" s="24" t="s">
        <v>17</v>
      </c>
      <c r="M14" s="1" t="str">
        <f>+VLOOKUP(L14,Tabla1[],2,FALSE)</f>
        <v>UTILES MENORES MEDICOS-QUIRURGICOS</v>
      </c>
      <c r="N14" s="12" t="s">
        <v>157</v>
      </c>
      <c r="O14" s="12" t="s">
        <v>152</v>
      </c>
      <c r="P14" s="1" t="str">
        <f t="shared" si="0"/>
        <v>2393-01</v>
      </c>
    </row>
    <row r="15" spans="1:16" x14ac:dyDescent="0.25">
      <c r="A15" s="26" t="s">
        <v>28</v>
      </c>
      <c r="B15" s="31" t="str">
        <f>+VLOOKUP(A15,Tabla1[],2,FALSE)</f>
        <v>ALIMENTOS Y BEBIDA PARA PERSONA</v>
      </c>
      <c r="D15" s="14" t="s">
        <v>42</v>
      </c>
      <c r="E15" s="6" t="s">
        <v>88</v>
      </c>
      <c r="G15" s="6" t="s">
        <v>28</v>
      </c>
      <c r="H15" s="1" t="str">
        <f>+VLOOKUP(G15,Tabla1[],2,FALSE)</f>
        <v>ALIMENTOS Y BEBIDA PARA PERSONA</v>
      </c>
      <c r="L15" s="18" t="s">
        <v>30</v>
      </c>
      <c r="M15" s="1" t="str">
        <f>+VLOOKUP(L15,Tabla1[],2,FALSE)</f>
        <v>SERVICIOS DE INFORMÁTICA Y SISTEMAS COMPUTARIZADOS</v>
      </c>
      <c r="N15" s="12" t="s">
        <v>161</v>
      </c>
      <c r="O15" s="12" t="s">
        <v>162</v>
      </c>
      <c r="P15" s="1" t="str">
        <f t="shared" si="0"/>
        <v>2287-05</v>
      </c>
    </row>
    <row r="16" spans="1:16" x14ac:dyDescent="0.25">
      <c r="A16" s="26" t="s">
        <v>28</v>
      </c>
      <c r="B16" s="31" t="str">
        <f>+VLOOKUP(A16,Tabla1[],2,FALSE)</f>
        <v>ALIMENTOS Y BEBIDA PARA PERSONA</v>
      </c>
      <c r="D16" s="14" t="s">
        <v>27</v>
      </c>
      <c r="E16" s="6" t="s">
        <v>69</v>
      </c>
      <c r="G16" s="6" t="s">
        <v>28</v>
      </c>
      <c r="H16" s="1" t="str">
        <f>+VLOOKUP(G16,Tabla1[],2,FALSE)</f>
        <v>ALIMENTOS Y BEBIDA PARA PERSONA</v>
      </c>
      <c r="L16" s="18" t="s">
        <v>27</v>
      </c>
      <c r="M16" s="1" t="str">
        <f>+VLOOKUP(L16,Tabla1[],2,FALSE)</f>
        <v>PINTURAS</v>
      </c>
      <c r="N16" s="12" t="s">
        <v>149</v>
      </c>
      <c r="O16" s="12" t="s">
        <v>150</v>
      </c>
      <c r="P16" s="1" t="str">
        <f t="shared" si="0"/>
        <v>2372-06</v>
      </c>
    </row>
    <row r="17" spans="1:16" x14ac:dyDescent="0.25">
      <c r="A17" s="29" t="s">
        <v>28</v>
      </c>
      <c r="B17" s="31" t="str">
        <f>+VLOOKUP(A17,Tabla1[],2,FALSE)</f>
        <v>ALIMENTOS Y BEBIDA PARA PERSONA</v>
      </c>
      <c r="D17" s="14" t="s">
        <v>31</v>
      </c>
      <c r="E17" s="6" t="s">
        <v>90</v>
      </c>
      <c r="G17" s="6" t="s">
        <v>28</v>
      </c>
      <c r="H17" s="1" t="str">
        <f>+VLOOKUP(G17,Tabla1[],2,FALSE)</f>
        <v>ALIMENTOS Y BEBIDA PARA PERSONA</v>
      </c>
      <c r="L17" s="18" t="s">
        <v>109</v>
      </c>
      <c r="M17" s="1" t="str">
        <f>+VLOOKUP(L17,Tabla1[],2,FALSE)</f>
        <v>ELECTRODOMÉSTICOS</v>
      </c>
      <c r="N17" s="12" t="s">
        <v>163</v>
      </c>
      <c r="O17" s="12" t="s">
        <v>152</v>
      </c>
      <c r="P17" s="1" t="str">
        <f t="shared" si="0"/>
        <v>2614-01</v>
      </c>
    </row>
    <row r="18" spans="1:16" x14ac:dyDescent="0.25">
      <c r="A18" s="26" t="s">
        <v>39</v>
      </c>
      <c r="B18" s="31" t="str">
        <f>+VLOOKUP(A18,Tabla1[],2,FALSE)</f>
        <v>PRODUCTOS QUIMICO DE USO PERSONAL</v>
      </c>
      <c r="D18" s="14" t="s">
        <v>39</v>
      </c>
      <c r="E18" s="6" t="s">
        <v>60</v>
      </c>
      <c r="G18" s="6" t="s">
        <v>28</v>
      </c>
      <c r="H18" s="1" t="str">
        <f>+VLOOKUP(G18,Tabla1[],2,FALSE)</f>
        <v>ALIMENTOS Y BEBIDA PARA PERSONA</v>
      </c>
      <c r="L18" s="18" t="s">
        <v>25</v>
      </c>
      <c r="M18" s="1" t="str">
        <f>+VLOOKUP(L18,Tabla1[],2,FALSE)</f>
        <v>EQUIPO MEDICOS Y DE LABORATORIO</v>
      </c>
      <c r="N18" s="12" t="s">
        <v>153</v>
      </c>
      <c r="O18" s="12" t="s">
        <v>152</v>
      </c>
      <c r="P18" s="1" t="str">
        <f t="shared" si="0"/>
        <v>2631-01</v>
      </c>
    </row>
    <row r="19" spans="1:16" x14ac:dyDescent="0.25">
      <c r="A19" s="26" t="s">
        <v>39</v>
      </c>
      <c r="B19" s="31" t="str">
        <f>+VLOOKUP(A19,Tabla1[],2,FALSE)</f>
        <v>PRODUCTOS QUIMICO DE USO PERSONAL</v>
      </c>
      <c r="D19" s="14" t="s">
        <v>14</v>
      </c>
      <c r="E19" s="6" t="s">
        <v>55</v>
      </c>
      <c r="G19" s="6" t="s">
        <v>28</v>
      </c>
      <c r="H19" s="1" t="str">
        <f>+VLOOKUP(G19,Tabla1[],2,FALSE)</f>
        <v>ALIMENTOS Y BEBIDA PARA PERSONA</v>
      </c>
      <c r="L19" s="18" t="s">
        <v>17</v>
      </c>
      <c r="M19" s="1" t="str">
        <f>+VLOOKUP(L19,Tabla1[],2,FALSE)</f>
        <v>UTILES MENORES MEDICOS-QUIRURGICOS</v>
      </c>
      <c r="N19" s="12" t="s">
        <v>157</v>
      </c>
      <c r="O19" s="12" t="s">
        <v>152</v>
      </c>
      <c r="P19" s="1" t="str">
        <f t="shared" si="0"/>
        <v>2393-01</v>
      </c>
    </row>
    <row r="20" spans="1:16" x14ac:dyDescent="0.25">
      <c r="A20" s="26" t="s">
        <v>39</v>
      </c>
      <c r="B20" s="31" t="str">
        <f>+VLOOKUP(A20,Tabla1[],2,FALSE)</f>
        <v>PRODUCTOS QUIMICO DE USO PERSONAL</v>
      </c>
      <c r="D20" s="14" t="s">
        <v>16</v>
      </c>
      <c r="E20" s="6" t="s">
        <v>63</v>
      </c>
      <c r="G20" s="6" t="s">
        <v>28</v>
      </c>
      <c r="H20" s="1" t="str">
        <f>+VLOOKUP(G20,Tabla1[],2,FALSE)</f>
        <v>ALIMENTOS Y BEBIDA PARA PERSONA</v>
      </c>
      <c r="L20" s="18" t="s">
        <v>22</v>
      </c>
      <c r="M20" s="1" t="str">
        <f>+VLOOKUP(L20,Tabla1[],2,FALSE)</f>
        <v>PRODUCTOS MEDICINALES PARA USO HUMANO</v>
      </c>
      <c r="N20" s="12" t="s">
        <v>160</v>
      </c>
      <c r="O20" s="12" t="s">
        <v>152</v>
      </c>
      <c r="P20" s="1" t="str">
        <f t="shared" si="0"/>
        <v>2341-01</v>
      </c>
    </row>
    <row r="21" spans="1:16" x14ac:dyDescent="0.25">
      <c r="A21" s="26" t="s">
        <v>39</v>
      </c>
      <c r="B21" s="31" t="str">
        <f>+VLOOKUP(A21,Tabla1[],2,FALSE)</f>
        <v>PRODUCTOS QUIMICO DE USO PERSONAL</v>
      </c>
      <c r="D21" s="14" t="s">
        <v>36</v>
      </c>
      <c r="E21" s="6" t="s">
        <v>78</v>
      </c>
      <c r="G21" s="6" t="s">
        <v>28</v>
      </c>
      <c r="H21" s="1" t="str">
        <f>+VLOOKUP(G21,Tabla1[],2,FALSE)</f>
        <v>ALIMENTOS Y BEBIDA PARA PERSONA</v>
      </c>
      <c r="L21" s="18" t="s">
        <v>109</v>
      </c>
      <c r="M21" s="1" t="str">
        <f>+VLOOKUP(L21,Tabla1[],2,FALSE)</f>
        <v>ELECTRODOMÉSTICOS</v>
      </c>
      <c r="N21" s="12" t="s">
        <v>163</v>
      </c>
      <c r="O21" s="12" t="s">
        <v>152</v>
      </c>
      <c r="P21" s="1" t="str">
        <f t="shared" si="0"/>
        <v>2614-01</v>
      </c>
    </row>
    <row r="22" spans="1:16" x14ac:dyDescent="0.25">
      <c r="A22" s="26" t="s">
        <v>39</v>
      </c>
      <c r="B22" s="31" t="str">
        <f>+VLOOKUP(A22,Tabla1[],2,FALSE)</f>
        <v>PRODUCTOS QUIMICO DE USO PERSONAL</v>
      </c>
      <c r="D22" s="14" t="s">
        <v>38</v>
      </c>
      <c r="E22" s="6" t="s">
        <v>85</v>
      </c>
      <c r="G22" s="6" t="s">
        <v>28</v>
      </c>
      <c r="H22" s="1" t="str">
        <f>+VLOOKUP(G22,Tabla1[],2,FALSE)</f>
        <v>ALIMENTOS Y BEBIDA PARA PERSONA</v>
      </c>
      <c r="L22" s="18" t="s">
        <v>37</v>
      </c>
      <c r="M22" s="1" t="str">
        <f>+VLOOKUP(L22,Tabla1[],2,FALSE)</f>
        <v>PRODUCTO DE PAPEL Y CARBON</v>
      </c>
      <c r="N22" s="12" t="s">
        <v>159</v>
      </c>
      <c r="O22" s="12" t="s">
        <v>152</v>
      </c>
      <c r="P22" s="1" t="str">
        <f t="shared" si="0"/>
        <v>2332-01</v>
      </c>
    </row>
    <row r="23" spans="1:16" x14ac:dyDescent="0.25">
      <c r="A23" s="26" t="s">
        <v>39</v>
      </c>
      <c r="B23" s="31" t="str">
        <f>+VLOOKUP(A23,Tabla1[],2,FALSE)</f>
        <v>PRODUCTOS QUIMICO DE USO PERSONAL</v>
      </c>
      <c r="D23" s="14" t="s">
        <v>23</v>
      </c>
      <c r="E23" s="6" t="s">
        <v>66</v>
      </c>
      <c r="G23" s="6" t="s">
        <v>15</v>
      </c>
      <c r="H23" s="1" t="str">
        <f>+VLOOKUP(G23,Tabla1[],2,FALSE)</f>
        <v>MATERIAL PARA LIMPIEZA</v>
      </c>
      <c r="L23" s="18" t="s">
        <v>17</v>
      </c>
      <c r="M23" s="1" t="str">
        <f>+VLOOKUP(L23,Tabla1[],2,FALSE)</f>
        <v>UTILES MENORES MEDICOS-QUIRURGICOS</v>
      </c>
      <c r="N23" s="12" t="s">
        <v>157</v>
      </c>
      <c r="O23" s="12" t="s">
        <v>152</v>
      </c>
      <c r="P23" s="1" t="str">
        <f t="shared" si="0"/>
        <v>2393-01</v>
      </c>
    </row>
    <row r="24" spans="1:16" x14ac:dyDescent="0.25">
      <c r="A24" s="26" t="s">
        <v>39</v>
      </c>
      <c r="B24" s="31" t="str">
        <f>+VLOOKUP(A24,Tabla1[],2,FALSE)</f>
        <v>PRODUCTOS QUIMICO DE USO PERSONAL</v>
      </c>
      <c r="D24" s="14" t="s">
        <v>41</v>
      </c>
      <c r="E24" s="6" t="s">
        <v>61</v>
      </c>
      <c r="G24" s="6" t="s">
        <v>107</v>
      </c>
      <c r="H24" s="1" t="str">
        <f>+VLOOKUP(G24,Tabla1[],2,FALSE)</f>
        <v>RECOLECCIÓN DE RESIDUOS SÓLIDOS</v>
      </c>
      <c r="L24" s="18" t="s">
        <v>22</v>
      </c>
      <c r="M24" s="1" t="str">
        <f>+VLOOKUP(L24,Tabla1[],2,FALSE)</f>
        <v>PRODUCTOS MEDICINALES PARA USO HUMANO</v>
      </c>
      <c r="N24" s="12" t="s">
        <v>160</v>
      </c>
      <c r="O24" s="12" t="s">
        <v>152</v>
      </c>
      <c r="P24" s="1" t="str">
        <f t="shared" si="0"/>
        <v>2341-01</v>
      </c>
    </row>
    <row r="25" spans="1:16" x14ac:dyDescent="0.25">
      <c r="A25" s="29" t="s">
        <v>17</v>
      </c>
      <c r="B25" s="31" t="str">
        <f>+VLOOKUP(A25,Tabla1[],2,FALSE)</f>
        <v>UTILES MENORES MEDICOS-QUIRURGICOS</v>
      </c>
      <c r="D25" s="14" t="s">
        <v>35</v>
      </c>
      <c r="E25" s="6" t="s">
        <v>65</v>
      </c>
      <c r="G25" s="6" t="s">
        <v>107</v>
      </c>
      <c r="H25" s="1" t="str">
        <f>+VLOOKUP(G25,Tabla1[],2,FALSE)</f>
        <v>RECOLECCIÓN DE RESIDUOS SÓLIDOS</v>
      </c>
      <c r="L25" s="18" t="s">
        <v>28</v>
      </c>
      <c r="M25" s="1" t="str">
        <f>+VLOOKUP(L25,Tabla1[],2,FALSE)</f>
        <v>ALIMENTOS Y BEBIDA PARA PERSONA</v>
      </c>
      <c r="N25" s="12" t="s">
        <v>151</v>
      </c>
      <c r="O25" s="12" t="s">
        <v>152</v>
      </c>
      <c r="P25" s="1" t="str">
        <f t="shared" si="0"/>
        <v>2311-01</v>
      </c>
    </row>
    <row r="26" spans="1:16" x14ac:dyDescent="0.25">
      <c r="A26" s="29" t="s">
        <v>115</v>
      </c>
      <c r="B26" s="31" t="str">
        <f>+VLOOKUP(A26,Tabla1[],2,FALSE)</f>
        <v>Productos metálicos</v>
      </c>
      <c r="D26" s="14" t="s">
        <v>21</v>
      </c>
      <c r="E26" s="6" t="s">
        <v>71</v>
      </c>
      <c r="G26" s="6" t="s">
        <v>39</v>
      </c>
      <c r="H26" s="1" t="str">
        <f>+VLOOKUP(G26,Tabla1[],2,FALSE)</f>
        <v>PRODUCTOS QUIMICO DE USO PERSONAL</v>
      </c>
      <c r="L26" s="18" t="s">
        <v>17</v>
      </c>
      <c r="M26" s="1" t="str">
        <f>+VLOOKUP(L26,Tabla1[],2,FALSE)</f>
        <v>UTILES MENORES MEDICOS-QUIRURGICOS</v>
      </c>
      <c r="N26" s="12" t="s">
        <v>157</v>
      </c>
      <c r="O26" s="12" t="s">
        <v>152</v>
      </c>
      <c r="P26" s="1" t="str">
        <f t="shared" si="0"/>
        <v>2393-01</v>
      </c>
    </row>
    <row r="27" spans="1:16" x14ac:dyDescent="0.25">
      <c r="A27" s="29" t="s">
        <v>15</v>
      </c>
      <c r="B27" s="31" t="str">
        <f>+VLOOKUP(A27,Tabla1[],2,FALSE)</f>
        <v>MATERIAL PARA LIMPIEZA</v>
      </c>
      <c r="D27" s="14" t="s">
        <v>32</v>
      </c>
      <c r="E27" s="6" t="s">
        <v>72</v>
      </c>
      <c r="G27" s="6" t="s">
        <v>41</v>
      </c>
      <c r="H27" s="1" t="str">
        <f>+VLOOKUP(G27,Tabla1[],2,FALSE)</f>
        <v>FLETE</v>
      </c>
      <c r="L27" s="18" t="s">
        <v>22</v>
      </c>
      <c r="M27" s="1" t="str">
        <f>+VLOOKUP(L27,Tabla1[],2,FALSE)</f>
        <v>PRODUCTOS MEDICINALES PARA USO HUMANO</v>
      </c>
      <c r="N27" s="12" t="s">
        <v>160</v>
      </c>
      <c r="O27" s="12" t="s">
        <v>152</v>
      </c>
      <c r="P27" s="1" t="str">
        <f t="shared" si="0"/>
        <v>2341-01</v>
      </c>
    </row>
    <row r="28" spans="1:16" x14ac:dyDescent="0.25">
      <c r="A28" s="29" t="s">
        <v>14</v>
      </c>
      <c r="B28" s="31" t="str">
        <f>+VLOOKUP(A28,Tabla1[],2,FALSE)</f>
        <v>PRODUCTOR Y UTILES VARIOS NO IDENTIFICADOS</v>
      </c>
      <c r="D28" s="14" t="s">
        <v>45</v>
      </c>
      <c r="E28" s="6" t="s">
        <v>94</v>
      </c>
      <c r="G28" s="6" t="s">
        <v>39</v>
      </c>
      <c r="H28" s="1" t="str">
        <f>+VLOOKUP(G28,Tabla1[],2,FALSE)</f>
        <v>PRODUCTOS QUIMICO DE USO PERSONAL</v>
      </c>
      <c r="L28" s="18" t="s">
        <v>22</v>
      </c>
      <c r="M28" s="1" t="str">
        <f>+VLOOKUP(L28,Tabla1[],2,FALSE)</f>
        <v>PRODUCTOS MEDICINALES PARA USO HUMANO</v>
      </c>
      <c r="N28" s="12" t="s">
        <v>160</v>
      </c>
      <c r="O28" s="12" t="s">
        <v>152</v>
      </c>
      <c r="P28" s="1" t="str">
        <f t="shared" si="0"/>
        <v>2341-01</v>
      </c>
    </row>
    <row r="29" spans="1:16" x14ac:dyDescent="0.25">
      <c r="A29" s="26" t="s">
        <v>21</v>
      </c>
      <c r="B29" s="31" t="str">
        <f>+VLOOKUP(A29,Tabla1[],2,FALSE)</f>
        <v>PRODUCTOS ELECTRICOS AFINES}</v>
      </c>
      <c r="D29" s="14" t="s">
        <v>20</v>
      </c>
      <c r="E29" s="6" t="s">
        <v>86</v>
      </c>
      <c r="G29" s="6" t="s">
        <v>41</v>
      </c>
      <c r="H29" s="1" t="str">
        <f>+VLOOKUP(G29,Tabla1[],2,FALSE)</f>
        <v>FLETE</v>
      </c>
      <c r="L29" s="18" t="s">
        <v>17</v>
      </c>
      <c r="M29" s="1" t="str">
        <f>+VLOOKUP(L29,Tabla1[],2,FALSE)</f>
        <v>UTILES MENORES MEDICOS-QUIRURGICOS</v>
      </c>
      <c r="N29" s="12" t="s">
        <v>157</v>
      </c>
      <c r="O29" s="12" t="s">
        <v>152</v>
      </c>
      <c r="P29" s="1" t="str">
        <f t="shared" si="0"/>
        <v>2393-01</v>
      </c>
    </row>
    <row r="30" spans="1:16" x14ac:dyDescent="0.25">
      <c r="A30" s="27" t="s">
        <v>21</v>
      </c>
      <c r="B30" s="31" t="str">
        <f>+VLOOKUP(A30,Tabla1[],2,FALSE)</f>
        <v>PRODUCTOS ELECTRICOS AFINES}</v>
      </c>
      <c r="D30" s="14" t="s">
        <v>37</v>
      </c>
      <c r="E30" s="6" t="s">
        <v>67</v>
      </c>
      <c r="G30" s="6" t="s">
        <v>39</v>
      </c>
      <c r="H30" s="1" t="str">
        <f>+VLOOKUP(G30,Tabla1[],2,FALSE)</f>
        <v>PRODUCTOS QUIMICO DE USO PERSONAL</v>
      </c>
      <c r="L30" s="18" t="s">
        <v>17</v>
      </c>
      <c r="M30" s="1" t="str">
        <f>+VLOOKUP(L30,Tabla1[],2,FALSE)</f>
        <v>UTILES MENORES MEDICOS-QUIRURGICOS</v>
      </c>
      <c r="N30" s="12" t="s">
        <v>157</v>
      </c>
      <c r="O30" s="12" t="s">
        <v>152</v>
      </c>
      <c r="P30" s="1" t="str">
        <f t="shared" si="0"/>
        <v>2393-01</v>
      </c>
    </row>
    <row r="31" spans="1:16" x14ac:dyDescent="0.25">
      <c r="A31" s="27" t="s">
        <v>17</v>
      </c>
      <c r="B31" s="31" t="str">
        <f>+VLOOKUP(A31,Tabla1[],2,FALSE)</f>
        <v>UTILES MENORES MEDICOS-QUIRURGICOS</v>
      </c>
      <c r="D31" s="14" t="s">
        <v>29</v>
      </c>
      <c r="E31" s="6" t="s">
        <v>57</v>
      </c>
      <c r="G31" s="6" t="s">
        <v>39</v>
      </c>
      <c r="H31" s="1" t="str">
        <f>+VLOOKUP(G31,Tabla1[],2,FALSE)</f>
        <v>PRODUCTOS QUIMICO DE USO PERSONAL</v>
      </c>
      <c r="L31" s="18" t="s">
        <v>22</v>
      </c>
      <c r="M31" s="1" t="str">
        <f>+VLOOKUP(L31,Tabla1[],2,FALSE)</f>
        <v>PRODUCTOS MEDICINALES PARA USO HUMANO</v>
      </c>
      <c r="N31" s="12" t="s">
        <v>160</v>
      </c>
      <c r="O31" s="12" t="s">
        <v>152</v>
      </c>
      <c r="P31" s="1" t="str">
        <f t="shared" si="0"/>
        <v>2341-01</v>
      </c>
    </row>
    <row r="32" spans="1:16" x14ac:dyDescent="0.25">
      <c r="A32" s="27" t="s">
        <v>109</v>
      </c>
      <c r="B32" s="31" t="str">
        <f>+VLOOKUP(A32,Tabla1[],2,FALSE)</f>
        <v>ELECTRODOMÉSTICOS</v>
      </c>
      <c r="D32" s="14" t="s">
        <v>34</v>
      </c>
      <c r="E32" s="6" t="s">
        <v>68</v>
      </c>
      <c r="G32" s="6" t="s">
        <v>41</v>
      </c>
      <c r="H32" s="1" t="str">
        <f>+VLOOKUP(G32,Tabla1[],2,FALSE)</f>
        <v>FLETE</v>
      </c>
      <c r="L32" s="18" t="s">
        <v>17</v>
      </c>
      <c r="M32" s="1" t="str">
        <f>+VLOOKUP(L32,Tabla1[],2,FALSE)</f>
        <v>UTILES MENORES MEDICOS-QUIRURGICOS</v>
      </c>
      <c r="N32" s="12" t="s">
        <v>157</v>
      </c>
      <c r="O32" s="12" t="s">
        <v>152</v>
      </c>
      <c r="P32" s="1" t="str">
        <f t="shared" si="0"/>
        <v>2393-01</v>
      </c>
    </row>
    <row r="33" spans="1:16" x14ac:dyDescent="0.25">
      <c r="A33" s="28" t="s">
        <v>28</v>
      </c>
      <c r="B33" s="31" t="str">
        <f>+VLOOKUP(A33,Tabla1[],2,FALSE)</f>
        <v>ALIMENTOS Y BEBIDA PARA PERSONA</v>
      </c>
      <c r="D33" s="14" t="s">
        <v>26</v>
      </c>
      <c r="E33" s="6" t="s">
        <v>80</v>
      </c>
      <c r="G33" s="6" t="s">
        <v>39</v>
      </c>
      <c r="H33" s="1" t="str">
        <f>+VLOOKUP(G33,Tabla1[],2,FALSE)</f>
        <v>PRODUCTOS QUIMICO DE USO PERSONAL</v>
      </c>
      <c r="L33" s="18" t="s">
        <v>17</v>
      </c>
      <c r="M33" s="1" t="str">
        <f>+VLOOKUP(L33,Tabla1[],2,FALSE)</f>
        <v>UTILES MENORES MEDICOS-QUIRURGICOS</v>
      </c>
      <c r="N33" s="12" t="s">
        <v>157</v>
      </c>
      <c r="O33" s="12" t="s">
        <v>152</v>
      </c>
      <c r="P33" s="1" t="str">
        <f t="shared" si="0"/>
        <v>2393-01</v>
      </c>
    </row>
    <row r="34" spans="1:16" x14ac:dyDescent="0.25">
      <c r="A34" s="27" t="s">
        <v>15</v>
      </c>
      <c r="B34" s="31" t="str">
        <f>+VLOOKUP(A34,Tabla1[],2,FALSE)</f>
        <v>MATERIAL PARA LIMPIEZA</v>
      </c>
      <c r="D34" s="14" t="s">
        <v>19</v>
      </c>
      <c r="E34" s="6" t="s">
        <v>89</v>
      </c>
      <c r="G34" s="6" t="s">
        <v>41</v>
      </c>
      <c r="H34" s="1" t="str">
        <f>+VLOOKUP(G34,Tabla1[],2,FALSE)</f>
        <v>FLETE</v>
      </c>
      <c r="L34" s="18" t="s">
        <v>17</v>
      </c>
      <c r="M34" s="1" t="str">
        <f>+VLOOKUP(L34,Tabla1[],2,FALSE)</f>
        <v>UTILES MENORES MEDICOS-QUIRURGICOS</v>
      </c>
      <c r="N34" s="12" t="s">
        <v>157</v>
      </c>
      <c r="O34" s="12" t="s">
        <v>152</v>
      </c>
      <c r="P34" s="1" t="str">
        <f t="shared" si="0"/>
        <v>2393-01</v>
      </c>
    </row>
    <row r="35" spans="1:16" x14ac:dyDescent="0.25">
      <c r="A35" s="28" t="s">
        <v>16</v>
      </c>
      <c r="B35" s="31" t="str">
        <f>+VLOOKUP(A35,Tabla1[],2,FALSE)</f>
        <v>UTILES Y MATERIALES DE OFICINA E INFORMATICA</v>
      </c>
      <c r="D35" s="14" t="s">
        <v>44</v>
      </c>
      <c r="E35" s="6" t="s">
        <v>93</v>
      </c>
      <c r="G35" s="6" t="s">
        <v>39</v>
      </c>
      <c r="H35" s="1" t="str">
        <f>+VLOOKUP(G35,Tabla1[],2,FALSE)</f>
        <v>PRODUCTOS QUIMICO DE USO PERSONAL</v>
      </c>
      <c r="L35" s="18" t="s">
        <v>17</v>
      </c>
      <c r="M35" s="1" t="str">
        <f>+VLOOKUP(L35,Tabla1[],2,FALSE)</f>
        <v>UTILES MENORES MEDICOS-QUIRURGICOS</v>
      </c>
      <c r="N35" s="12" t="s">
        <v>157</v>
      </c>
      <c r="O35" s="12" t="s">
        <v>152</v>
      </c>
      <c r="P35" s="1" t="str">
        <f t="shared" si="0"/>
        <v>2393-01</v>
      </c>
    </row>
    <row r="36" spans="1:16" x14ac:dyDescent="0.25">
      <c r="A36" s="28" t="s">
        <v>15</v>
      </c>
      <c r="B36" s="31" t="str">
        <f>+VLOOKUP(A36,Tabla1[],2,FALSE)</f>
        <v>MATERIAL PARA LIMPIEZA</v>
      </c>
      <c r="D36" s="14" t="s">
        <v>43</v>
      </c>
      <c r="E36" s="6" t="s">
        <v>91</v>
      </c>
      <c r="G36" s="6" t="s">
        <v>41</v>
      </c>
      <c r="H36" s="1" t="str">
        <f>+VLOOKUP(G36,Tabla1[],2,FALSE)</f>
        <v>FLETE</v>
      </c>
      <c r="L36" s="18" t="s">
        <v>17</v>
      </c>
      <c r="M36" s="1" t="str">
        <f>+VLOOKUP(L36,Tabla1[],2,FALSE)</f>
        <v>UTILES MENORES MEDICOS-QUIRURGICOS</v>
      </c>
      <c r="N36" s="12" t="s">
        <v>157</v>
      </c>
      <c r="O36" s="12" t="s">
        <v>152</v>
      </c>
      <c r="P36" s="1" t="str">
        <f t="shared" si="0"/>
        <v>2393-01</v>
      </c>
    </row>
    <row r="37" spans="1:16" x14ac:dyDescent="0.25">
      <c r="A37" s="28" t="s">
        <v>15</v>
      </c>
      <c r="B37" s="31" t="str">
        <f>+VLOOKUP(A37,Tabla1[],2,FALSE)</f>
        <v>MATERIAL PARA LIMPIEZA</v>
      </c>
      <c r="D37" s="14" t="s">
        <v>47</v>
      </c>
      <c r="E37" s="6" t="s">
        <v>95</v>
      </c>
      <c r="G37" s="6" t="s">
        <v>39</v>
      </c>
      <c r="H37" s="1" t="str">
        <f>+VLOOKUP(G37,Tabla1[],2,FALSE)</f>
        <v>PRODUCTOS QUIMICO DE USO PERSONAL</v>
      </c>
      <c r="L37" s="18" t="s">
        <v>42</v>
      </c>
      <c r="M37" s="1" t="str">
        <f>+VLOOKUP(L37,Tabla1[],2,FALSE)</f>
        <v>GASOIL</v>
      </c>
      <c r="N37" s="12" t="s">
        <v>164</v>
      </c>
      <c r="O37" s="12" t="s">
        <v>165</v>
      </c>
      <c r="P37" s="1" t="str">
        <f t="shared" si="0"/>
        <v>2371-02</v>
      </c>
    </row>
    <row r="38" spans="1:16" x14ac:dyDescent="0.25">
      <c r="A38" s="28" t="s">
        <v>34</v>
      </c>
      <c r="B38" s="31" t="str">
        <f>+VLOOKUP(A38,Tabla1[],2,FALSE)</f>
        <v>ARTICULOS PLASTICOS</v>
      </c>
      <c r="D38" s="14" t="s">
        <v>50</v>
      </c>
      <c r="E38" s="6" t="s">
        <v>87</v>
      </c>
      <c r="G38" s="6" t="s">
        <v>41</v>
      </c>
      <c r="H38" s="1" t="str">
        <f>+VLOOKUP(G38,Tabla1[],2,FALSE)</f>
        <v>FLETE</v>
      </c>
      <c r="L38" s="18" t="s">
        <v>17</v>
      </c>
      <c r="M38" s="1" t="str">
        <f>+VLOOKUP(L38,Tabla1[],2,FALSE)</f>
        <v>UTILES MENORES MEDICOS-QUIRURGICOS</v>
      </c>
      <c r="N38" s="12" t="s">
        <v>157</v>
      </c>
      <c r="O38" s="12" t="s">
        <v>152</v>
      </c>
      <c r="P38" s="1" t="str">
        <f t="shared" si="0"/>
        <v>2393-01</v>
      </c>
    </row>
    <row r="39" spans="1:16" x14ac:dyDescent="0.25">
      <c r="A39" s="26" t="s">
        <v>28</v>
      </c>
      <c r="B39" s="31" t="str">
        <f>+VLOOKUP(A39,Tabla1[],2,FALSE)</f>
        <v>ALIMENTOS Y BEBIDA PARA PERSONA</v>
      </c>
      <c r="D39" s="14" t="s">
        <v>30</v>
      </c>
      <c r="E39" s="6" t="s">
        <v>92</v>
      </c>
      <c r="G39" s="6" t="s">
        <v>17</v>
      </c>
      <c r="H39" s="1" t="str">
        <f>+VLOOKUP(G39,Tabla1[],2,FALSE)</f>
        <v>UTILES MENORES MEDICOS-QUIRURGICOS</v>
      </c>
      <c r="L39" s="18" t="s">
        <v>17</v>
      </c>
      <c r="M39" s="1" t="str">
        <f>+VLOOKUP(L39,Tabla1[],2,FALSE)</f>
        <v>UTILES MENORES MEDICOS-QUIRURGICOS</v>
      </c>
      <c r="N39" s="12" t="s">
        <v>157</v>
      </c>
      <c r="O39" s="12" t="s">
        <v>152</v>
      </c>
      <c r="P39" s="1" t="str">
        <f t="shared" si="0"/>
        <v>2393-01</v>
      </c>
    </row>
    <row r="40" spans="1:16" x14ac:dyDescent="0.25">
      <c r="A40" s="28" t="s">
        <v>179</v>
      </c>
      <c r="B40" s="31" t="e">
        <f>+VLOOKUP(A40,Tabla1[],2,FALSE)</f>
        <v>#N/A</v>
      </c>
      <c r="D40" s="15" t="s">
        <v>51</v>
      </c>
      <c r="E40" s="16" t="s">
        <v>98</v>
      </c>
      <c r="G40" s="6" t="s">
        <v>45</v>
      </c>
      <c r="H40" s="1" t="str">
        <f>+VLOOKUP(G40,Tabla1[],2,FALSE)</f>
        <v>REPUESTOS</v>
      </c>
      <c r="L40" s="18" t="s">
        <v>22</v>
      </c>
      <c r="M40" s="1" t="str">
        <f>+VLOOKUP(L40,Tabla1[],2,FALSE)</f>
        <v>PRODUCTOS MEDICINALES PARA USO HUMANO</v>
      </c>
      <c r="N40" s="12" t="s">
        <v>160</v>
      </c>
      <c r="O40" s="12" t="s">
        <v>152</v>
      </c>
      <c r="P40" s="1" t="str">
        <f t="shared" si="0"/>
        <v>2341-01</v>
      </c>
    </row>
    <row r="41" spans="1:16" x14ac:dyDescent="0.25">
      <c r="A41" s="28" t="s">
        <v>16</v>
      </c>
      <c r="B41" s="31" t="str">
        <f>+VLOOKUP(A41,Tabla1[],2,FALSE)</f>
        <v>UTILES Y MATERIALES DE OFICINA E INFORMATICA</v>
      </c>
      <c r="D41" s="21" t="s">
        <v>107</v>
      </c>
      <c r="E41" s="16" t="s">
        <v>112</v>
      </c>
      <c r="G41" s="6" t="s">
        <v>25</v>
      </c>
      <c r="H41" s="1" t="str">
        <f>+VLOOKUP(G41,Tabla1[],2,FALSE)</f>
        <v>EQUIPO MEDICOS Y DE LABORATORIO</v>
      </c>
      <c r="L41" s="18" t="s">
        <v>17</v>
      </c>
      <c r="M41" s="1" t="str">
        <f>+VLOOKUP(L41,Tabla1[],2,FALSE)</f>
        <v>UTILES MENORES MEDICOS-QUIRURGICOS</v>
      </c>
      <c r="N41" s="12" t="s">
        <v>157</v>
      </c>
      <c r="O41" s="12" t="s">
        <v>152</v>
      </c>
      <c r="P41" s="1" t="str">
        <f t="shared" si="0"/>
        <v>2393-01</v>
      </c>
    </row>
    <row r="42" spans="1:16" x14ac:dyDescent="0.25">
      <c r="A42" s="28" t="s">
        <v>37</v>
      </c>
      <c r="B42" s="31" t="str">
        <f>+VLOOKUP(A42,Tabla1[],2,FALSE)</f>
        <v>PRODUCTO DE PAPEL Y CARBON</v>
      </c>
      <c r="D42" s="20" t="s">
        <v>115</v>
      </c>
      <c r="E42" s="6" t="s">
        <v>132</v>
      </c>
      <c r="G42" s="6" t="s">
        <v>21</v>
      </c>
      <c r="H42" s="1" t="str">
        <f>+VLOOKUP(G42,Tabla1[],2,FALSE)</f>
        <v>PRODUCTOS ELECTRICOS AFINES}</v>
      </c>
      <c r="L42" s="18" t="s">
        <v>41</v>
      </c>
      <c r="M42" s="1" t="str">
        <f>+VLOOKUP(L42,Tabla1[],2,FALSE)</f>
        <v>FLETE</v>
      </c>
      <c r="N42" s="12" t="s">
        <v>166</v>
      </c>
      <c r="O42" s="12" t="s">
        <v>152</v>
      </c>
      <c r="P42" s="1" t="str">
        <f t="shared" si="0"/>
        <v>2242-01</v>
      </c>
    </row>
    <row r="43" spans="1:16" x14ac:dyDescent="0.25">
      <c r="A43" s="28" t="s">
        <v>16</v>
      </c>
      <c r="B43" s="31" t="str">
        <f>+VLOOKUP(A43,Tabla1[],2,FALSE)</f>
        <v>UTILES Y MATERIALES DE OFICINA E INFORMATICA</v>
      </c>
      <c r="D43" s="6" t="s">
        <v>103</v>
      </c>
      <c r="E43" s="1" t="s">
        <v>133</v>
      </c>
      <c r="G43" s="6" t="s">
        <v>115</v>
      </c>
      <c r="H43" s="1" t="str">
        <f>+VLOOKUP(G43,Tabla1[],2,FALSE)</f>
        <v>Productos metálicos</v>
      </c>
      <c r="L43" s="18" t="s">
        <v>41</v>
      </c>
      <c r="M43" s="1" t="str">
        <f>+VLOOKUP(L43,Tabla1[],2,FALSE)</f>
        <v>FLETE</v>
      </c>
      <c r="N43" s="12" t="s">
        <v>166</v>
      </c>
      <c r="O43" s="12" t="s">
        <v>152</v>
      </c>
      <c r="P43" s="1" t="str">
        <f t="shared" si="0"/>
        <v>2242-01</v>
      </c>
    </row>
    <row r="44" spans="1:16" x14ac:dyDescent="0.25">
      <c r="A44" s="26" t="s">
        <v>37</v>
      </c>
      <c r="B44" s="31" t="str">
        <f>+VLOOKUP(A44,Tabla1[],2,FALSE)</f>
        <v>PRODUCTO DE PAPEL Y CARBON</v>
      </c>
      <c r="D44" s="6" t="s">
        <v>116</v>
      </c>
      <c r="E44" s="1" t="s">
        <v>134</v>
      </c>
      <c r="G44" s="6" t="s">
        <v>28</v>
      </c>
      <c r="H44" s="1" t="str">
        <f>+VLOOKUP(G44,Tabla1[],2,FALSE)</f>
        <v>ALIMENTOS Y BEBIDA PARA PERSONA</v>
      </c>
      <c r="L44" s="18" t="s">
        <v>16</v>
      </c>
      <c r="M44" s="1" t="str">
        <f>+VLOOKUP(L44,Tabla1[],2,FALSE)</f>
        <v>UTILES Y MATERIALES DE OFICINA E INFORMATICA</v>
      </c>
      <c r="N44" s="12" t="s">
        <v>158</v>
      </c>
      <c r="O44" s="12" t="s">
        <v>152</v>
      </c>
      <c r="P44" s="1" t="str">
        <f t="shared" si="0"/>
        <v>2392-01</v>
      </c>
    </row>
    <row r="45" spans="1:16" x14ac:dyDescent="0.25">
      <c r="A45" s="27" t="s">
        <v>21</v>
      </c>
      <c r="B45" s="31" t="str">
        <f>+VLOOKUP(A45,Tabla1[],2,FALSE)</f>
        <v>PRODUCTOS ELECTRICOS AFINES}</v>
      </c>
      <c r="D45" s="6" t="s">
        <v>110</v>
      </c>
      <c r="E45" s="1" t="s">
        <v>135</v>
      </c>
      <c r="G45" s="6" t="s">
        <v>34</v>
      </c>
      <c r="H45" s="1" t="str">
        <f>+VLOOKUP(G45,Tabla1[],2,FALSE)</f>
        <v>ARTICULOS PLASTICOS</v>
      </c>
      <c r="L45" s="18" t="s">
        <v>15</v>
      </c>
      <c r="M45" s="1" t="str">
        <f>+VLOOKUP(L45,Tabla1[],2,FALSE)</f>
        <v>MATERIAL PARA LIMPIEZA</v>
      </c>
      <c r="N45" s="12" t="s">
        <v>167</v>
      </c>
      <c r="O45" s="12" t="s">
        <v>152</v>
      </c>
      <c r="P45" s="1" t="str">
        <f t="shared" si="0"/>
        <v>2391-01</v>
      </c>
    </row>
    <row r="46" spans="1:16" x14ac:dyDescent="0.25">
      <c r="A46" s="27" t="s">
        <v>14</v>
      </c>
      <c r="B46" s="31" t="str">
        <f>+VLOOKUP(A46,Tabla1[],2,FALSE)</f>
        <v>PRODUCTOR Y UTILES VARIOS NO IDENTIFICADOS</v>
      </c>
      <c r="D46" s="6" t="s">
        <v>104</v>
      </c>
      <c r="E46" s="1" t="s">
        <v>136</v>
      </c>
      <c r="G46" s="6" t="s">
        <v>14</v>
      </c>
      <c r="H46" s="1" t="str">
        <f>+VLOOKUP(G46,Tabla1[],2,FALSE)</f>
        <v>PRODUCTOR Y UTILES VARIOS NO IDENTIFICADOS</v>
      </c>
      <c r="L46" s="18" t="s">
        <v>28</v>
      </c>
      <c r="M46" s="1" t="str">
        <f>+VLOOKUP(L46,Tabla1[],2,FALSE)</f>
        <v>ALIMENTOS Y BEBIDA PARA PERSONA</v>
      </c>
      <c r="N46" s="12" t="s">
        <v>151</v>
      </c>
      <c r="O46" s="12" t="s">
        <v>152</v>
      </c>
      <c r="P46" s="1" t="str">
        <f t="shared" si="0"/>
        <v>2311-01</v>
      </c>
    </row>
    <row r="47" spans="1:16" x14ac:dyDescent="0.25">
      <c r="A47" s="27" t="s">
        <v>15</v>
      </c>
      <c r="B47" s="31" t="str">
        <f>+VLOOKUP(A47,Tabla1[],2,FALSE)</f>
        <v>MATERIAL PARA LIMPIEZA</v>
      </c>
      <c r="D47" s="6" t="s">
        <v>117</v>
      </c>
      <c r="E47" s="1" t="s">
        <v>137</v>
      </c>
      <c r="G47" s="6" t="s">
        <v>103</v>
      </c>
      <c r="H47" s="1" t="str">
        <f>+VLOOKUP(G47,Tabla1[],2,FALSE)</f>
        <v>SISTEMAS Y EQUIPOS DE CLIMATIZACIÓN</v>
      </c>
      <c r="L47" s="18" t="s">
        <v>28</v>
      </c>
      <c r="M47" s="1" t="str">
        <f>+VLOOKUP(L47,Tabla1[],2,FALSE)</f>
        <v>ALIMENTOS Y BEBIDA PARA PERSONA</v>
      </c>
      <c r="N47" s="12" t="s">
        <v>151</v>
      </c>
      <c r="O47" s="12" t="s">
        <v>152</v>
      </c>
      <c r="P47" s="1" t="str">
        <f t="shared" si="0"/>
        <v>2311-01</v>
      </c>
    </row>
    <row r="48" spans="1:16" x14ac:dyDescent="0.25">
      <c r="A48" s="27" t="s">
        <v>16</v>
      </c>
      <c r="B48" s="31" t="str">
        <f>+VLOOKUP(A48,Tabla1[],2,FALSE)</f>
        <v>UTILES Y MATERIALES DE OFICINA E INFORMATICA</v>
      </c>
      <c r="D48" s="6" t="s">
        <v>102</v>
      </c>
      <c r="E48" s="1" t="s">
        <v>138</v>
      </c>
      <c r="G48" s="6" t="s">
        <v>14</v>
      </c>
      <c r="H48" s="1" t="str">
        <f>+VLOOKUP(G48,Tabla1[],2,FALSE)</f>
        <v>PRODUCTOR Y UTILES VARIOS NO IDENTIFICADOS</v>
      </c>
      <c r="L48" s="18" t="s">
        <v>28</v>
      </c>
      <c r="M48" s="1" t="str">
        <f>+VLOOKUP(L48,Tabla1[],2,FALSE)</f>
        <v>ALIMENTOS Y BEBIDA PARA PERSONA</v>
      </c>
      <c r="N48" s="12" t="s">
        <v>151</v>
      </c>
      <c r="O48" s="12" t="s">
        <v>152</v>
      </c>
      <c r="P48" s="1" t="str">
        <f t="shared" si="0"/>
        <v>2311-01</v>
      </c>
    </row>
    <row r="49" spans="1:16" x14ac:dyDescent="0.25">
      <c r="A49" s="27" t="s">
        <v>28</v>
      </c>
      <c r="B49" s="31" t="str">
        <f>+VLOOKUP(A49,Tabla1[],2,FALSE)</f>
        <v>ALIMENTOS Y BEBIDA PARA PERSONA</v>
      </c>
      <c r="D49" s="6" t="s">
        <v>118</v>
      </c>
      <c r="E49" s="1" t="s">
        <v>139</v>
      </c>
      <c r="G49" s="6" t="s">
        <v>45</v>
      </c>
      <c r="H49" s="1" t="str">
        <f>+VLOOKUP(G49,Tabla1[],2,FALSE)</f>
        <v>REPUESTOS</v>
      </c>
      <c r="L49" s="18" t="s">
        <v>28</v>
      </c>
      <c r="M49" s="1" t="str">
        <f>+VLOOKUP(L49,Tabla1[],2,FALSE)</f>
        <v>ALIMENTOS Y BEBIDA PARA PERSONA</v>
      </c>
      <c r="N49" s="12" t="s">
        <v>151</v>
      </c>
      <c r="O49" s="12" t="s">
        <v>152</v>
      </c>
      <c r="P49" s="1" t="str">
        <f t="shared" si="0"/>
        <v>2311-01</v>
      </c>
    </row>
    <row r="50" spans="1:16" x14ac:dyDescent="0.25">
      <c r="A50" s="27" t="s">
        <v>16</v>
      </c>
      <c r="B50" s="31" t="str">
        <f>+VLOOKUP(A50,Tabla1[],2,FALSE)</f>
        <v>UTILES Y MATERIALES DE OFICINA E INFORMATICA</v>
      </c>
      <c r="D50" s="6" t="s">
        <v>119</v>
      </c>
      <c r="E50" s="1" t="s">
        <v>140</v>
      </c>
      <c r="G50" s="6" t="s">
        <v>16</v>
      </c>
      <c r="H50" s="1" t="str">
        <f>+VLOOKUP(G50,Tabla1[],2,FALSE)</f>
        <v>UTILES Y MATERIALES DE OFICINA E INFORMATICA</v>
      </c>
      <c r="L50" s="18" t="s">
        <v>28</v>
      </c>
      <c r="M50" s="1" t="str">
        <f>+VLOOKUP(L50,Tabla1[],2,FALSE)</f>
        <v>ALIMENTOS Y BEBIDA PARA PERSONA</v>
      </c>
      <c r="N50" s="12" t="s">
        <v>151</v>
      </c>
      <c r="O50" s="12" t="s">
        <v>152</v>
      </c>
      <c r="P50" s="1" t="str">
        <f t="shared" si="0"/>
        <v>2311-01</v>
      </c>
    </row>
    <row r="51" spans="1:16" x14ac:dyDescent="0.25">
      <c r="A51" s="27" t="s">
        <v>15</v>
      </c>
      <c r="B51" s="31" t="str">
        <f>+VLOOKUP(A51,Tabla1[],2,FALSE)</f>
        <v>MATERIAL PARA LIMPIEZA</v>
      </c>
      <c r="D51" s="6" t="s">
        <v>120</v>
      </c>
      <c r="E51" s="1" t="s">
        <v>141</v>
      </c>
      <c r="G51" s="6" t="s">
        <v>28</v>
      </c>
      <c r="H51" s="1" t="str">
        <f>+VLOOKUP(G51,Tabla1[],2,FALSE)</f>
        <v>ALIMENTOS Y BEBIDA PARA PERSONA</v>
      </c>
      <c r="L51" s="18" t="s">
        <v>15</v>
      </c>
      <c r="M51" s="1" t="str">
        <f>+VLOOKUP(L51,Tabla1[],2,FALSE)</f>
        <v>MATERIAL PARA LIMPIEZA</v>
      </c>
      <c r="N51" s="12" t="s">
        <v>167</v>
      </c>
      <c r="O51" s="12" t="s">
        <v>152</v>
      </c>
      <c r="P51" s="1" t="str">
        <f t="shared" si="0"/>
        <v>2391-01</v>
      </c>
    </row>
    <row r="52" spans="1:16" x14ac:dyDescent="0.25">
      <c r="A52" s="27" t="s">
        <v>28</v>
      </c>
      <c r="B52" s="31" t="str">
        <f>+VLOOKUP(A52,Tabla1[],2,FALSE)</f>
        <v>ALIMENTOS Y BEBIDA PARA PERSONA</v>
      </c>
      <c r="D52" s="6" t="s">
        <v>105</v>
      </c>
      <c r="E52" s="1" t="s">
        <v>142</v>
      </c>
      <c r="G52" s="6" t="s">
        <v>103</v>
      </c>
      <c r="H52" s="1" t="str">
        <f>+VLOOKUP(G52,Tabla1[],2,FALSE)</f>
        <v>SISTEMAS Y EQUIPOS DE CLIMATIZACIÓN</v>
      </c>
      <c r="L52" s="18" t="s">
        <v>15</v>
      </c>
      <c r="M52" s="1" t="str">
        <f>+VLOOKUP(L52,Tabla1[],2,FALSE)</f>
        <v>MATERIAL PARA LIMPIEZA</v>
      </c>
      <c r="N52" s="12" t="s">
        <v>167</v>
      </c>
      <c r="O52" s="12" t="s">
        <v>152</v>
      </c>
      <c r="P52" s="1" t="str">
        <f t="shared" si="0"/>
        <v>2391-01</v>
      </c>
    </row>
    <row r="53" spans="1:16" x14ac:dyDescent="0.25">
      <c r="A53" s="27" t="s">
        <v>37</v>
      </c>
      <c r="B53" s="31" t="str">
        <f>+VLOOKUP(A53,Tabla1[],2,FALSE)</f>
        <v>PRODUCTO DE PAPEL Y CARBON</v>
      </c>
      <c r="D53" s="6" t="s">
        <v>106</v>
      </c>
      <c r="E53" s="1" t="s">
        <v>143</v>
      </c>
      <c r="G53" s="6" t="s">
        <v>28</v>
      </c>
      <c r="H53" s="1" t="str">
        <f>+VLOOKUP(G53,Tabla1[],2,FALSE)</f>
        <v>ALIMENTOS Y BEBIDA PARA PERSONA</v>
      </c>
      <c r="L53" s="18" t="s">
        <v>15</v>
      </c>
      <c r="M53" s="1" t="str">
        <f>+VLOOKUP(L53,Tabla1[],2,FALSE)</f>
        <v>MATERIAL PARA LIMPIEZA</v>
      </c>
      <c r="N53" s="12" t="s">
        <v>167</v>
      </c>
      <c r="O53" s="12" t="s">
        <v>152</v>
      </c>
      <c r="P53" s="1" t="str">
        <f t="shared" si="0"/>
        <v>2391-01</v>
      </c>
    </row>
    <row r="54" spans="1:16" x14ac:dyDescent="0.25">
      <c r="A54" s="29" t="s">
        <v>16</v>
      </c>
      <c r="B54" s="31" t="str">
        <f>+VLOOKUP(A54,Tabla1[],2,FALSE)</f>
        <v>UTILES Y MATERIALES DE OFICINA E INFORMATICA</v>
      </c>
      <c r="D54" s="6" t="s">
        <v>108</v>
      </c>
      <c r="E54" s="1" t="s">
        <v>144</v>
      </c>
      <c r="G54" s="6" t="s">
        <v>34</v>
      </c>
      <c r="H54" s="1" t="str">
        <f>+VLOOKUP(G54,Tabla1[],2,FALSE)</f>
        <v>ARTICULOS PLASTICOS</v>
      </c>
      <c r="L54" s="18" t="s">
        <v>28</v>
      </c>
      <c r="M54" s="1" t="str">
        <f>+VLOOKUP(L54,Tabla1[],2,FALSE)</f>
        <v>ALIMENTOS Y BEBIDA PARA PERSONA</v>
      </c>
      <c r="N54" s="12" t="s">
        <v>151</v>
      </c>
      <c r="O54" s="12" t="s">
        <v>152</v>
      </c>
      <c r="P54" s="1" t="str">
        <f t="shared" si="0"/>
        <v>2311-01</v>
      </c>
    </row>
    <row r="55" spans="1:16" x14ac:dyDescent="0.25">
      <c r="A55" s="27" t="s">
        <v>28</v>
      </c>
      <c r="B55" s="31" t="str">
        <f>+VLOOKUP(A55,Tabla1[],2,FALSE)</f>
        <v>ALIMENTOS Y BEBIDA PARA PERSONA</v>
      </c>
      <c r="D55" s="6" t="s">
        <v>109</v>
      </c>
      <c r="E55" s="1" t="s">
        <v>145</v>
      </c>
      <c r="G55" s="6" t="s">
        <v>15</v>
      </c>
      <c r="H55" s="1" t="str">
        <f>+VLOOKUP(G55,Tabla1[],2,FALSE)</f>
        <v>MATERIAL PARA LIMPIEZA</v>
      </c>
      <c r="L55" s="18" t="s">
        <v>16</v>
      </c>
      <c r="M55" s="1" t="str">
        <f>+VLOOKUP(L55,Tabla1[],2,FALSE)</f>
        <v>UTILES Y MATERIALES DE OFICINA E INFORMATICA</v>
      </c>
      <c r="N55" s="12" t="s">
        <v>158</v>
      </c>
      <c r="O55" s="12" t="s">
        <v>152</v>
      </c>
      <c r="P55" s="1" t="str">
        <f t="shared" si="0"/>
        <v>2392-01</v>
      </c>
    </row>
    <row r="56" spans="1:16" x14ac:dyDescent="0.25">
      <c r="A56" s="29" t="s">
        <v>34</v>
      </c>
      <c r="B56" s="31" t="str">
        <f>+VLOOKUP(A56,Tabla1[],2,FALSE)</f>
        <v>ARTICULOS PLASTICOS</v>
      </c>
      <c r="D56" s="6" t="s">
        <v>44</v>
      </c>
      <c r="E56" s="5" t="s">
        <v>93</v>
      </c>
      <c r="G56" s="6" t="s">
        <v>16</v>
      </c>
      <c r="H56" s="1" t="str">
        <f>+VLOOKUP(G56,Tabla1[],2,FALSE)</f>
        <v>UTILES Y MATERIALES DE OFICINA E INFORMATICA</v>
      </c>
      <c r="L56" s="18" t="s">
        <v>146</v>
      </c>
      <c r="M56" s="1" t="e">
        <f>+VLOOKUP(L56,Tabla1[],2,FALSE)</f>
        <v>#N/A</v>
      </c>
      <c r="N56" s="12" t="s">
        <v>168</v>
      </c>
      <c r="O56" s="12" t="s">
        <v>152</v>
      </c>
      <c r="P56" s="1" t="str">
        <f t="shared" si="0"/>
        <v>2334-01</v>
      </c>
    </row>
    <row r="57" spans="1:16" x14ac:dyDescent="0.25">
      <c r="A57" s="29" t="s">
        <v>37</v>
      </c>
      <c r="B57" s="31" t="str">
        <f>+VLOOKUP(A57,Tabla1[],2,FALSE)</f>
        <v>PRODUCTO DE PAPEL Y CARBON</v>
      </c>
      <c r="G57" s="6" t="s">
        <v>15</v>
      </c>
      <c r="H57" s="1" t="str">
        <f>+VLOOKUP(G57,Tabla1[],2,FALSE)</f>
        <v>MATERIAL PARA LIMPIEZA</v>
      </c>
      <c r="L57" s="18" t="s">
        <v>15</v>
      </c>
      <c r="M57" s="1" t="str">
        <f>+VLOOKUP(L57,Tabla1[],2,FALSE)</f>
        <v>MATERIAL PARA LIMPIEZA</v>
      </c>
      <c r="N57" s="12" t="s">
        <v>167</v>
      </c>
      <c r="O57" s="12" t="s">
        <v>152</v>
      </c>
      <c r="P57" s="1" t="str">
        <f t="shared" si="0"/>
        <v>2391-01</v>
      </c>
    </row>
    <row r="58" spans="1:16" x14ac:dyDescent="0.25">
      <c r="A58" s="29" t="s">
        <v>28</v>
      </c>
      <c r="B58" s="31" t="str">
        <f>+VLOOKUP(A58,Tabla1[],2,FALSE)</f>
        <v>ALIMENTOS Y BEBIDA PARA PERSONA</v>
      </c>
      <c r="G58" s="6" t="s">
        <v>15</v>
      </c>
      <c r="H58" s="1" t="str">
        <f>+VLOOKUP(G58,Tabla1[],2,FALSE)</f>
        <v>MATERIAL PARA LIMPIEZA</v>
      </c>
      <c r="L58" s="18" t="s">
        <v>15</v>
      </c>
      <c r="M58" s="1" t="str">
        <f>+VLOOKUP(L58,Tabla1[],2,FALSE)</f>
        <v>MATERIAL PARA LIMPIEZA</v>
      </c>
      <c r="N58" s="12" t="s">
        <v>167</v>
      </c>
      <c r="O58" s="12" t="s">
        <v>152</v>
      </c>
      <c r="P58" s="1" t="str">
        <f t="shared" si="0"/>
        <v>2391-01</v>
      </c>
    </row>
    <row r="59" spans="1:16" x14ac:dyDescent="0.25">
      <c r="A59" s="29" t="s">
        <v>14</v>
      </c>
      <c r="B59" s="31" t="str">
        <f>+VLOOKUP(A59,Tabla1[],2,FALSE)</f>
        <v>PRODUCTOR Y UTILES VARIOS NO IDENTIFICADOS</v>
      </c>
      <c r="G59" s="6" t="s">
        <v>28</v>
      </c>
      <c r="H59" s="1" t="str">
        <f>+VLOOKUP(G59,Tabla1[],2,FALSE)</f>
        <v>ALIMENTOS Y BEBIDA PARA PERSONA</v>
      </c>
      <c r="L59" s="18" t="s">
        <v>146</v>
      </c>
      <c r="M59" s="1" t="e">
        <f>+VLOOKUP(L59,Tabla1[],2,FALSE)</f>
        <v>#N/A</v>
      </c>
      <c r="N59" s="12" t="s">
        <v>168</v>
      </c>
      <c r="O59" s="12" t="s">
        <v>152</v>
      </c>
      <c r="P59" s="1" t="str">
        <f t="shared" si="0"/>
        <v>2334-01</v>
      </c>
    </row>
    <row r="60" spans="1:16" x14ac:dyDescent="0.25">
      <c r="A60" s="29" t="s">
        <v>14</v>
      </c>
      <c r="B60" s="31" t="str">
        <f>+VLOOKUP(A60,Tabla1[],2,FALSE)</f>
        <v>PRODUCTOR Y UTILES VARIOS NO IDENTIFICADOS</v>
      </c>
      <c r="G60" s="6" t="s">
        <v>17</v>
      </c>
      <c r="H60" s="1" t="str">
        <f>+VLOOKUP(G60,Tabla1[],2,FALSE)</f>
        <v>UTILES MENORES MEDICOS-QUIRURGICOS</v>
      </c>
      <c r="L60" s="18" t="s">
        <v>147</v>
      </c>
      <c r="M60" s="1" t="e">
        <f>+VLOOKUP(L60,Tabla1[],2,FALSE)</f>
        <v>#N/A</v>
      </c>
      <c r="N60" s="12" t="s">
        <v>169</v>
      </c>
      <c r="O60" s="12" t="s">
        <v>152</v>
      </c>
      <c r="P60" s="1" t="str">
        <f t="shared" si="0"/>
        <v>2335-01</v>
      </c>
    </row>
    <row r="61" spans="1:16" x14ac:dyDescent="0.25">
      <c r="A61" s="29" t="s">
        <v>16</v>
      </c>
      <c r="B61" s="31" t="str">
        <f>+VLOOKUP(A61,Tabla1[],2,FALSE)</f>
        <v>UTILES Y MATERIALES DE OFICINA E INFORMATICA</v>
      </c>
      <c r="G61" s="6" t="s">
        <v>22</v>
      </c>
      <c r="H61" s="1" t="str">
        <f>+VLOOKUP(G61,Tabla1[],2,FALSE)</f>
        <v>PRODUCTOS MEDICINALES PARA USO HUMANO</v>
      </c>
      <c r="L61" s="18" t="s">
        <v>14</v>
      </c>
      <c r="M61" s="1" t="str">
        <f>+VLOOKUP(L61,Tabla1[],2,FALSE)</f>
        <v>PRODUCTOR Y UTILES VARIOS NO IDENTIFICADOS</v>
      </c>
      <c r="N61" s="12" t="s">
        <v>170</v>
      </c>
      <c r="O61" s="12" t="s">
        <v>152</v>
      </c>
      <c r="P61" s="1" t="str">
        <f t="shared" si="0"/>
        <v>2399-01</v>
      </c>
    </row>
    <row r="62" spans="1:16" x14ac:dyDescent="0.25">
      <c r="A62" s="29" t="s">
        <v>16</v>
      </c>
      <c r="B62" s="31" t="str">
        <f>+VLOOKUP(A62,Tabla1[],2,FALSE)</f>
        <v>UTILES Y MATERIALES DE OFICINA E INFORMATICA</v>
      </c>
      <c r="G62" s="6" t="s">
        <v>16</v>
      </c>
      <c r="H62" s="1" t="str">
        <f>+VLOOKUP(G62,Tabla1[],2,FALSE)</f>
        <v>UTILES Y MATERIALES DE OFICINA E INFORMATICA</v>
      </c>
      <c r="L62" s="18" t="s">
        <v>148</v>
      </c>
      <c r="M62" s="1" t="e">
        <f>+VLOOKUP(L62,Tabla1[],2,FALSE)</f>
        <v>#N/A</v>
      </c>
      <c r="N62" s="12" t="s">
        <v>171</v>
      </c>
      <c r="O62" s="12" t="s">
        <v>155</v>
      </c>
      <c r="P62" s="1" t="str">
        <f t="shared" si="0"/>
        <v>2385-03</v>
      </c>
    </row>
    <row r="63" spans="1:16" x14ac:dyDescent="0.25">
      <c r="A63" s="29" t="s">
        <v>15</v>
      </c>
      <c r="B63" s="31" t="str">
        <f>+VLOOKUP(A63,Tabla1[],2,FALSE)</f>
        <v>MATERIAL PARA LIMPIEZA</v>
      </c>
      <c r="G63" s="6" t="s">
        <v>28</v>
      </c>
      <c r="H63" s="1" t="str">
        <f>+VLOOKUP(G63,Tabla1[],2,FALSE)</f>
        <v>ALIMENTOS Y BEBIDA PARA PERSONA</v>
      </c>
      <c r="L63" s="18" t="s">
        <v>16</v>
      </c>
      <c r="M63" s="1" t="str">
        <f>+VLOOKUP(L63,Tabla1[],2,FALSE)</f>
        <v>UTILES Y MATERIALES DE OFICINA E INFORMATICA</v>
      </c>
      <c r="N63" s="12" t="s">
        <v>158</v>
      </c>
      <c r="O63" s="12" t="s">
        <v>152</v>
      </c>
      <c r="P63" s="1" t="str">
        <f t="shared" si="0"/>
        <v>2392-01</v>
      </c>
    </row>
    <row r="64" spans="1:16" x14ac:dyDescent="0.25">
      <c r="A64" s="29" t="s">
        <v>17</v>
      </c>
      <c r="B64" s="31" t="str">
        <f>+VLOOKUP(A64,Tabla1[],2,FALSE)</f>
        <v>UTILES MENORES MEDICOS-QUIRURGICOS</v>
      </c>
      <c r="G64" s="6" t="s">
        <v>15</v>
      </c>
      <c r="H64" s="1" t="str">
        <f>+VLOOKUP(G64,Tabla1[],2,FALSE)</f>
        <v>MATERIAL PARA LIMPIEZA</v>
      </c>
      <c r="L64" s="18" t="s">
        <v>22</v>
      </c>
      <c r="M64" s="1" t="str">
        <f>+VLOOKUP(L64,Tabla1[],2,FALSE)</f>
        <v>PRODUCTOS MEDICINALES PARA USO HUMANO</v>
      </c>
      <c r="N64" s="12" t="s">
        <v>160</v>
      </c>
      <c r="O64" s="12" t="s">
        <v>152</v>
      </c>
      <c r="P64" s="1" t="str">
        <f t="shared" si="0"/>
        <v>2341-01</v>
      </c>
    </row>
    <row r="65" spans="1:16" x14ac:dyDescent="0.25">
      <c r="A65" s="27" t="s">
        <v>22</v>
      </c>
      <c r="B65" s="31" t="str">
        <f>+VLOOKUP(A65,Tabla1[],2,FALSE)</f>
        <v>PRODUCTOS MEDICINALES PARA USO HUMANO</v>
      </c>
      <c r="G65" s="6" t="s">
        <v>15</v>
      </c>
      <c r="H65" s="1" t="str">
        <f>+VLOOKUP(G65,Tabla1[],2,FALSE)</f>
        <v>MATERIAL PARA LIMPIEZA</v>
      </c>
      <c r="L65" s="18" t="s">
        <v>17</v>
      </c>
      <c r="M65" s="1" t="str">
        <f>+VLOOKUP(L65,Tabla1[],2,FALSE)</f>
        <v>UTILES MENORES MEDICOS-QUIRURGICOS</v>
      </c>
      <c r="N65" s="12" t="s">
        <v>157</v>
      </c>
      <c r="O65" s="12" t="s">
        <v>152</v>
      </c>
      <c r="P65" s="1" t="str">
        <f t="shared" si="0"/>
        <v>2393-01</v>
      </c>
    </row>
    <row r="66" spans="1:16" x14ac:dyDescent="0.25">
      <c r="A66" s="28" t="s">
        <v>22</v>
      </c>
      <c r="B66" s="31" t="str">
        <f>+VLOOKUP(A66,Tabla1[],2,FALSE)</f>
        <v>PRODUCTOS MEDICINALES PARA USO HUMANO</v>
      </c>
      <c r="G66" s="6" t="s">
        <v>34</v>
      </c>
      <c r="H66" s="1" t="str">
        <f>+VLOOKUP(G66,Tabla1[],2,FALSE)</f>
        <v>ARTICULOS PLASTICOS</v>
      </c>
      <c r="L66" s="18" t="s">
        <v>17</v>
      </c>
      <c r="M66" s="1" t="str">
        <f>+VLOOKUP(L66,Tabla1[],2,FALSE)</f>
        <v>UTILES MENORES MEDICOS-QUIRURGICOS</v>
      </c>
      <c r="N66" s="12" t="s">
        <v>157</v>
      </c>
      <c r="O66" s="12" t="s">
        <v>152</v>
      </c>
      <c r="P66" s="1" t="str">
        <f t="shared" si="0"/>
        <v>2393-01</v>
      </c>
    </row>
    <row r="67" spans="1:16" x14ac:dyDescent="0.25">
      <c r="A67" s="26" t="s">
        <v>22</v>
      </c>
      <c r="B67" s="31" t="str">
        <f>+VLOOKUP(A67,Tabla1[],2,FALSE)</f>
        <v>PRODUCTOS MEDICINALES PARA USO HUMANO</v>
      </c>
      <c r="G67" s="6" t="s">
        <v>16</v>
      </c>
      <c r="H67" s="1" t="str">
        <f>+VLOOKUP(G67,Tabla1[],2,FALSE)</f>
        <v>UTILES Y MATERIALES DE OFICINA E INFORMATICA</v>
      </c>
      <c r="L67" s="18" t="s">
        <v>39</v>
      </c>
      <c r="M67" s="1" t="str">
        <f>+VLOOKUP(L67,Tabla1[],2,FALSE)</f>
        <v>PRODUCTOS QUIMICO DE USO PERSONAL</v>
      </c>
      <c r="N67" s="12" t="s">
        <v>149</v>
      </c>
      <c r="O67" s="12" t="s">
        <v>155</v>
      </c>
      <c r="P67" s="1" t="str">
        <f t="shared" si="0"/>
        <v>2372-03</v>
      </c>
    </row>
    <row r="68" spans="1:16" x14ac:dyDescent="0.25">
      <c r="A68" s="28" t="s">
        <v>22</v>
      </c>
      <c r="B68" s="31" t="str">
        <f>+VLOOKUP(A68,Tabla1[],2,FALSE)</f>
        <v>PRODUCTOS MEDICINALES PARA USO HUMANO</v>
      </c>
      <c r="G68" s="6" t="s">
        <v>35</v>
      </c>
      <c r="H68" s="1" t="str">
        <f>+VLOOKUP(G68,Tabla1[],2,FALSE)</f>
        <v>HILADOS, FIBRAS Y TELAS</v>
      </c>
      <c r="L68" s="18" t="s">
        <v>17</v>
      </c>
      <c r="M68" s="1" t="str">
        <f>+VLOOKUP(L68,Tabla1[],2,FALSE)</f>
        <v>UTILES MENORES MEDICOS-QUIRURGICOS</v>
      </c>
      <c r="N68" s="12" t="s">
        <v>157</v>
      </c>
      <c r="O68" s="12" t="s">
        <v>152</v>
      </c>
      <c r="P68" s="1" t="str">
        <f t="shared" si="0"/>
        <v>2393-01</v>
      </c>
    </row>
    <row r="69" spans="1:16" x14ac:dyDescent="0.25">
      <c r="A69" s="26" t="s">
        <v>39</v>
      </c>
      <c r="B69" s="31" t="str">
        <f>+VLOOKUP(A69,Tabla1[],2,FALSE)</f>
        <v>PRODUCTOS QUIMICO DE USO PERSONAL</v>
      </c>
      <c r="G69" s="6" t="s">
        <v>34</v>
      </c>
      <c r="H69" s="1" t="str">
        <f>+VLOOKUP(G69,Tabla1[],2,FALSE)</f>
        <v>ARTICULOS PLASTICOS</v>
      </c>
      <c r="L69" s="18" t="s">
        <v>39</v>
      </c>
      <c r="M69" s="1" t="str">
        <f>+VLOOKUP(L69,Tabla1[],2,FALSE)</f>
        <v>PRODUCTOS QUIMICO DE USO PERSONAL</v>
      </c>
      <c r="N69" s="12" t="s">
        <v>149</v>
      </c>
      <c r="O69" s="12" t="s">
        <v>155</v>
      </c>
      <c r="P69" s="1" t="str">
        <f t="shared" ref="P69:P95" si="1">+CONCATENATE(N69,"-",O69)</f>
        <v>2372-03</v>
      </c>
    </row>
    <row r="70" spans="1:16" x14ac:dyDescent="0.25">
      <c r="A70" s="26" t="s">
        <v>39</v>
      </c>
      <c r="B70" s="31" t="str">
        <f>+VLOOKUP(A70,Tabla1[],2,FALSE)</f>
        <v>PRODUCTOS QUIMICO DE USO PERSONAL</v>
      </c>
      <c r="G70" s="6" t="s">
        <v>34</v>
      </c>
      <c r="H70" s="1" t="str">
        <f>+VLOOKUP(G70,Tabla1[],2,FALSE)</f>
        <v>ARTICULOS PLASTICOS</v>
      </c>
      <c r="L70" s="18" t="s">
        <v>17</v>
      </c>
      <c r="M70" s="1" t="str">
        <f>+VLOOKUP(L70,Tabla1[],2,FALSE)</f>
        <v>UTILES MENORES MEDICOS-QUIRURGICOS</v>
      </c>
      <c r="N70" s="12" t="s">
        <v>157</v>
      </c>
      <c r="O70" s="12" t="s">
        <v>152</v>
      </c>
      <c r="P70" s="1" t="str">
        <f t="shared" si="1"/>
        <v>2393-01</v>
      </c>
    </row>
    <row r="71" spans="1:16" x14ac:dyDescent="0.25">
      <c r="A71" s="29" t="s">
        <v>30</v>
      </c>
      <c r="B71" s="31" t="str">
        <f>+VLOOKUP(A71,Tabla1[],2,FALSE)</f>
        <v>SERVICIOS DE INFORMÁTICA Y SISTEMAS COMPUTARIZADOS</v>
      </c>
      <c r="G71" s="6" t="s">
        <v>28</v>
      </c>
      <c r="H71" s="1" t="str">
        <f>+VLOOKUP(G71,Tabla1[],2,FALSE)</f>
        <v>ALIMENTOS Y BEBIDA PARA PERSONA</v>
      </c>
      <c r="L71" s="18" t="s">
        <v>17</v>
      </c>
      <c r="M71" s="1" t="str">
        <f>+VLOOKUP(L71,Tabla1[],2,FALSE)</f>
        <v>UTILES MENORES MEDICOS-QUIRURGICOS</v>
      </c>
      <c r="N71" s="12" t="s">
        <v>157</v>
      </c>
      <c r="O71" s="12" t="s">
        <v>152</v>
      </c>
      <c r="P71" s="1" t="str">
        <f t="shared" si="1"/>
        <v>2393-01</v>
      </c>
    </row>
    <row r="72" spans="1:16" x14ac:dyDescent="0.25">
      <c r="A72" s="27" t="s">
        <v>17</v>
      </c>
      <c r="B72" s="31" t="str">
        <f>+VLOOKUP(A72,Tabla1[],2,FALSE)</f>
        <v>UTILES MENORES MEDICOS-QUIRURGICOS</v>
      </c>
      <c r="G72" s="6" t="s">
        <v>16</v>
      </c>
      <c r="H72" s="1" t="str">
        <f>+VLOOKUP(G72,Tabla1[],2,FALSE)</f>
        <v>UTILES Y MATERIALES DE OFICINA E INFORMATICA</v>
      </c>
      <c r="L72" s="18" t="s">
        <v>17</v>
      </c>
      <c r="M72" s="1" t="str">
        <f>+VLOOKUP(L72,Tabla1[],2,FALSE)</f>
        <v>UTILES MENORES MEDICOS-QUIRURGICOS</v>
      </c>
      <c r="N72" s="12" t="s">
        <v>157</v>
      </c>
      <c r="O72" s="12" t="s">
        <v>152</v>
      </c>
      <c r="P72" s="1" t="str">
        <f t="shared" si="1"/>
        <v>2393-01</v>
      </c>
    </row>
    <row r="73" spans="1:16" x14ac:dyDescent="0.25">
      <c r="A73" s="26" t="s">
        <v>28</v>
      </c>
      <c r="B73" s="31" t="str">
        <f>+VLOOKUP(A73,Tabla1[],2,FALSE)</f>
        <v>ALIMENTOS Y BEBIDA PARA PERSONA</v>
      </c>
      <c r="G73" s="6" t="s">
        <v>16</v>
      </c>
      <c r="H73" s="1" t="str">
        <f>+VLOOKUP(G73,Tabla1[],2,FALSE)</f>
        <v>UTILES Y MATERIALES DE OFICINA E INFORMATICA</v>
      </c>
      <c r="L73" s="18" t="s">
        <v>25</v>
      </c>
      <c r="M73" s="1" t="str">
        <f>+VLOOKUP(L73,Tabla1[],2,FALSE)</f>
        <v>EQUIPO MEDICOS Y DE LABORATORIO</v>
      </c>
      <c r="N73" s="12" t="s">
        <v>153</v>
      </c>
      <c r="O73" s="12" t="s">
        <v>152</v>
      </c>
      <c r="P73" s="1" t="str">
        <f t="shared" si="1"/>
        <v>2631-01</v>
      </c>
    </row>
    <row r="74" spans="1:16" x14ac:dyDescent="0.25">
      <c r="A74" s="26" t="s">
        <v>28</v>
      </c>
      <c r="B74" s="31" t="str">
        <f>+VLOOKUP(A74,Tabla1[],2,FALSE)</f>
        <v>ALIMENTOS Y BEBIDA PARA PERSONA</v>
      </c>
      <c r="G74" s="6" t="s">
        <v>28</v>
      </c>
      <c r="H74" s="1" t="str">
        <f>+VLOOKUP(G74,Tabla1[],2,FALSE)</f>
        <v>ALIMENTOS Y BEBIDA PARA PERSONA</v>
      </c>
      <c r="L74" s="18" t="s">
        <v>17</v>
      </c>
      <c r="M74" s="1" t="str">
        <f>+VLOOKUP(L74,Tabla1[],2,FALSE)</f>
        <v>UTILES MENORES MEDICOS-QUIRURGICOS</v>
      </c>
      <c r="N74" s="12" t="s">
        <v>157</v>
      </c>
      <c r="O74" s="12" t="s">
        <v>152</v>
      </c>
      <c r="P74" s="1" t="str">
        <f t="shared" si="1"/>
        <v>2393-01</v>
      </c>
    </row>
    <row r="75" spans="1:16" x14ac:dyDescent="0.25">
      <c r="A75" s="28" t="s">
        <v>28</v>
      </c>
      <c r="B75" s="31" t="str">
        <f>+VLOOKUP(A75,Tabla1[],2,FALSE)</f>
        <v>ALIMENTOS Y BEBIDA PARA PERSONA</v>
      </c>
      <c r="G75" s="6" t="s">
        <v>37</v>
      </c>
      <c r="H75" s="1" t="str">
        <f>+VLOOKUP(G75,Tabla1[],2,FALSE)</f>
        <v>PRODUCTO DE PAPEL Y CARBON</v>
      </c>
      <c r="L75" s="18" t="s">
        <v>22</v>
      </c>
      <c r="M75" s="1" t="str">
        <f>+VLOOKUP(L75,Tabla1[],2,FALSE)</f>
        <v>PRODUCTOS MEDICINALES PARA USO HUMANO</v>
      </c>
      <c r="N75" s="12" t="s">
        <v>160</v>
      </c>
      <c r="O75" s="12" t="s">
        <v>152</v>
      </c>
      <c r="P75" s="1" t="str">
        <f t="shared" si="1"/>
        <v>2341-01</v>
      </c>
    </row>
    <row r="76" spans="1:16" x14ac:dyDescent="0.25">
      <c r="A76" s="28" t="s">
        <v>28</v>
      </c>
      <c r="B76" s="31" t="str">
        <f>+VLOOKUP(A76,Tabla1[],2,FALSE)</f>
        <v>ALIMENTOS Y BEBIDA PARA PERSONA</v>
      </c>
      <c r="G76" s="6" t="s">
        <v>37</v>
      </c>
      <c r="H76" s="1" t="str">
        <f>+VLOOKUP(G76,Tabla1[],2,FALSE)</f>
        <v>PRODUCTO DE PAPEL Y CARBON</v>
      </c>
      <c r="L76" s="18" t="s">
        <v>17</v>
      </c>
      <c r="M76" s="1" t="str">
        <f>+VLOOKUP(L76,Tabla1[],2,FALSE)</f>
        <v>UTILES MENORES MEDICOS-QUIRURGICOS</v>
      </c>
      <c r="N76" s="12" t="s">
        <v>157</v>
      </c>
      <c r="O76" s="12" t="s">
        <v>152</v>
      </c>
      <c r="P76" s="1" t="str">
        <f t="shared" si="1"/>
        <v>2393-01</v>
      </c>
    </row>
    <row r="77" spans="1:16" x14ac:dyDescent="0.25">
      <c r="A77" s="28" t="s">
        <v>28</v>
      </c>
      <c r="B77" s="31" t="str">
        <f>+VLOOKUP(A77,Tabla1[],2,FALSE)</f>
        <v>ALIMENTOS Y BEBIDA PARA PERSONA</v>
      </c>
      <c r="G77" s="6" t="s">
        <v>116</v>
      </c>
      <c r="H77" s="1" t="str">
        <f>+VLOOKUP(G77,Tabla1[],2,FALSE)</f>
        <v/>
      </c>
      <c r="L77" s="18" t="s">
        <v>22</v>
      </c>
      <c r="M77" s="1" t="str">
        <f>+VLOOKUP(L77,Tabla1[],2,FALSE)</f>
        <v>PRODUCTOS MEDICINALES PARA USO HUMANO</v>
      </c>
      <c r="N77" s="12" t="s">
        <v>160</v>
      </c>
      <c r="O77" s="12" t="s">
        <v>152</v>
      </c>
      <c r="P77" s="1" t="str">
        <f t="shared" si="1"/>
        <v>2341-01</v>
      </c>
    </row>
    <row r="78" spans="1:16" x14ac:dyDescent="0.25">
      <c r="A78" s="28" t="s">
        <v>28</v>
      </c>
      <c r="B78" s="31" t="str">
        <f>+VLOOKUP(A78,Tabla1[],2,FALSE)</f>
        <v>ALIMENTOS Y BEBIDA PARA PERSONA</v>
      </c>
      <c r="G78" s="6" t="s">
        <v>45</v>
      </c>
      <c r="H78" s="1" t="str">
        <f>+VLOOKUP(G78,Tabla1[],2,FALSE)</f>
        <v>REPUESTOS</v>
      </c>
      <c r="L78" s="18" t="s">
        <v>22</v>
      </c>
      <c r="M78" s="1" t="str">
        <f>+VLOOKUP(L78,Tabla1[],2,FALSE)</f>
        <v>PRODUCTOS MEDICINALES PARA USO HUMANO</v>
      </c>
      <c r="N78" s="12" t="s">
        <v>160</v>
      </c>
      <c r="O78" s="12" t="s">
        <v>152</v>
      </c>
      <c r="P78" s="1" t="str">
        <f t="shared" si="1"/>
        <v>2341-01</v>
      </c>
    </row>
    <row r="79" spans="1:16" x14ac:dyDescent="0.25">
      <c r="A79" s="28" t="s">
        <v>28</v>
      </c>
      <c r="B79" s="31" t="str">
        <f>+VLOOKUP(A79,Tabla1[],2,FALSE)</f>
        <v>ALIMENTOS Y BEBIDA PARA PERSONA</v>
      </c>
      <c r="G79" s="6" t="s">
        <v>28</v>
      </c>
      <c r="H79" s="1" t="str">
        <f>+VLOOKUP(G79,Tabla1[],2,FALSE)</f>
        <v>ALIMENTOS Y BEBIDA PARA PERSONA</v>
      </c>
      <c r="L79" s="18" t="s">
        <v>22</v>
      </c>
      <c r="M79" s="1" t="str">
        <f>+VLOOKUP(L79,Tabla1[],2,FALSE)</f>
        <v>PRODUCTOS MEDICINALES PARA USO HUMANO</v>
      </c>
      <c r="N79" s="12" t="s">
        <v>160</v>
      </c>
      <c r="O79" s="12" t="s">
        <v>152</v>
      </c>
      <c r="P79" s="1" t="str">
        <f t="shared" si="1"/>
        <v>2341-01</v>
      </c>
    </row>
    <row r="80" spans="1:16" x14ac:dyDescent="0.25">
      <c r="A80" s="28" t="s">
        <v>28</v>
      </c>
      <c r="B80" s="31" t="str">
        <f>+VLOOKUP(A80,Tabla1[],2,FALSE)</f>
        <v>ALIMENTOS Y BEBIDA PARA PERSONA</v>
      </c>
      <c r="G80" s="6" t="s">
        <v>34</v>
      </c>
      <c r="H80" s="1" t="str">
        <f>+VLOOKUP(G80,Tabla1[],2,FALSE)</f>
        <v>ARTICULOS PLASTICOS</v>
      </c>
      <c r="L80" s="18" t="s">
        <v>107</v>
      </c>
      <c r="M80" s="1" t="str">
        <f>+VLOOKUP(L80,Tabla1[],2,FALSE)</f>
        <v>RECOLECCIÓN DE RESIDUOS SÓLIDOS</v>
      </c>
      <c r="N80" s="12" t="s">
        <v>172</v>
      </c>
      <c r="O80" s="12" t="s">
        <v>152</v>
      </c>
      <c r="P80" s="1" t="str">
        <f t="shared" si="1"/>
        <v>2218-01</v>
      </c>
    </row>
    <row r="81" spans="1:16" x14ac:dyDescent="0.25">
      <c r="A81" s="28" t="s">
        <v>28</v>
      </c>
      <c r="B81" s="31" t="str">
        <f>+VLOOKUP(A81,Tabla1[],2,FALSE)</f>
        <v>ALIMENTOS Y BEBIDA PARA PERSONA</v>
      </c>
      <c r="G81" s="6" t="s">
        <v>15</v>
      </c>
      <c r="H81" s="1" t="str">
        <f>+VLOOKUP(G81,Tabla1[],2,FALSE)</f>
        <v>MATERIAL PARA LIMPIEZA</v>
      </c>
      <c r="L81" s="18" t="s">
        <v>36</v>
      </c>
      <c r="M81" s="1" t="str">
        <f>+VLOOKUP(L81,Tabla1[],2,FALSE)</f>
        <v>SERVICIO DE MANTENIMIENTO, REPARACION, DESMONTE E INSTALACION DE MAQUINAS Y EQUIPOS</v>
      </c>
      <c r="N81" s="12" t="s">
        <v>156</v>
      </c>
      <c r="O81" s="12" t="s">
        <v>173</v>
      </c>
      <c r="P81" s="1" t="str">
        <f t="shared" si="1"/>
        <v>2272-08</v>
      </c>
    </row>
    <row r="82" spans="1:16" x14ac:dyDescent="0.25">
      <c r="A82" s="27" t="s">
        <v>28</v>
      </c>
      <c r="B82" s="31" t="str">
        <f>+VLOOKUP(A82,Tabla1[],2,FALSE)</f>
        <v>ALIMENTOS Y BEBIDA PARA PERSONA</v>
      </c>
      <c r="G82" s="6" t="s">
        <v>39</v>
      </c>
      <c r="H82" s="1" t="str">
        <f>+VLOOKUP(G82,Tabla1[],2,FALSE)</f>
        <v>PRODUCTOS QUIMICO DE USO PERSONAL</v>
      </c>
      <c r="L82" s="18" t="s">
        <v>28</v>
      </c>
      <c r="M82" s="1" t="str">
        <f>+VLOOKUP(L82,Tabla1[],2,FALSE)</f>
        <v>ALIMENTOS Y BEBIDA PARA PERSONA</v>
      </c>
      <c r="N82" s="12" t="s">
        <v>151</v>
      </c>
      <c r="O82" s="12" t="s">
        <v>152</v>
      </c>
      <c r="P82" s="1" t="str">
        <f t="shared" si="1"/>
        <v>2311-01</v>
      </c>
    </row>
    <row r="83" spans="1:16" x14ac:dyDescent="0.25">
      <c r="A83" s="29" t="s">
        <v>118</v>
      </c>
      <c r="B83" s="31" t="str">
        <f>+VLOOKUP(A83,Tabla1[],2,FALSE)</f>
        <v>PRODUCTOS DE ARTES GRÁFICAS</v>
      </c>
      <c r="G83" s="6" t="s">
        <v>22</v>
      </c>
      <c r="H83" s="1" t="str">
        <f>+VLOOKUP(G83,Tabla1[],2,FALSE)</f>
        <v>PRODUCTOS MEDICINALES PARA USO HUMANO</v>
      </c>
      <c r="L83" s="18" t="s">
        <v>38</v>
      </c>
      <c r="M83" s="1" t="str">
        <f>+VLOOKUP(L83,Tabla1[],2,FALSE)</f>
        <v>UTILES DE COCINA Y COMEDOR</v>
      </c>
      <c r="N83" s="12" t="s">
        <v>174</v>
      </c>
      <c r="O83" s="12" t="s">
        <v>152</v>
      </c>
      <c r="P83" s="1" t="str">
        <f t="shared" si="1"/>
        <v>2395-01</v>
      </c>
    </row>
    <row r="84" spans="1:16" x14ac:dyDescent="0.25">
      <c r="A84" s="27" t="s">
        <v>146</v>
      </c>
      <c r="B84" s="31" t="e">
        <f>+VLOOKUP(A84,Tabla1[],2,FALSE)</f>
        <v>#N/A</v>
      </c>
      <c r="G84" s="6" t="s">
        <v>22</v>
      </c>
      <c r="H84" s="1" t="str">
        <f>+VLOOKUP(G84,Tabla1[],2,FALSE)</f>
        <v>PRODUCTOS MEDICINALES PARA USO HUMANO</v>
      </c>
      <c r="L84" s="18" t="s">
        <v>28</v>
      </c>
      <c r="M84" s="1" t="str">
        <f>+VLOOKUP(L84,Tabla1[],2,FALSE)</f>
        <v>ALIMENTOS Y BEBIDA PARA PERSONA</v>
      </c>
      <c r="N84" s="12" t="s">
        <v>151</v>
      </c>
      <c r="O84" s="12" t="s">
        <v>152</v>
      </c>
      <c r="P84" s="1" t="str">
        <f t="shared" si="1"/>
        <v>2311-01</v>
      </c>
    </row>
    <row r="85" spans="1:16" x14ac:dyDescent="0.25">
      <c r="A85" s="27" t="s">
        <v>25</v>
      </c>
      <c r="B85" s="31" t="str">
        <f>+VLOOKUP(A85,Tabla1[],2,FALSE)</f>
        <v>EQUIPO MEDICOS Y DE LABORATORIO</v>
      </c>
      <c r="G85" s="6" t="s">
        <v>22</v>
      </c>
      <c r="H85" s="1" t="str">
        <f>+VLOOKUP(G85,Tabla1[],2,FALSE)</f>
        <v>PRODUCTOS MEDICINALES PARA USO HUMANO</v>
      </c>
      <c r="L85" s="18" t="s">
        <v>28</v>
      </c>
      <c r="M85" s="1" t="str">
        <f>+VLOOKUP(L85,Tabla1[],2,FALSE)</f>
        <v>ALIMENTOS Y BEBIDA PARA PERSONA</v>
      </c>
      <c r="N85" s="12" t="s">
        <v>151</v>
      </c>
      <c r="O85" s="12" t="s">
        <v>152</v>
      </c>
      <c r="P85" s="1" t="str">
        <f t="shared" si="1"/>
        <v>2311-01</v>
      </c>
    </row>
    <row r="86" spans="1:16" x14ac:dyDescent="0.25">
      <c r="A86" s="27" t="s">
        <v>15</v>
      </c>
      <c r="B86" s="31" t="str">
        <f>+VLOOKUP(A86,Tabla1[],2,FALSE)</f>
        <v>MATERIAL PARA LIMPIEZA</v>
      </c>
      <c r="G86" s="6" t="s">
        <v>22</v>
      </c>
      <c r="H86" s="1" t="str">
        <f>+VLOOKUP(G86,Tabla1[],2,FALSE)</f>
        <v>PRODUCTOS MEDICINALES PARA USO HUMANO</v>
      </c>
      <c r="L86" s="18" t="s">
        <v>28</v>
      </c>
      <c r="M86" s="1" t="str">
        <f>+VLOOKUP(L86,Tabla1[],2,FALSE)</f>
        <v>ALIMENTOS Y BEBIDA PARA PERSONA</v>
      </c>
      <c r="N86" s="12" t="s">
        <v>151</v>
      </c>
      <c r="O86" s="12" t="s">
        <v>152</v>
      </c>
      <c r="P86" s="1" t="str">
        <f t="shared" si="1"/>
        <v>2311-01</v>
      </c>
    </row>
    <row r="87" spans="1:16" x14ac:dyDescent="0.25">
      <c r="A87" s="28" t="s">
        <v>180</v>
      </c>
      <c r="B87" s="31" t="e">
        <f>+VLOOKUP(A87,Tabla1[],2,FALSE)</f>
        <v>#N/A</v>
      </c>
      <c r="G87" s="6" t="s">
        <v>17</v>
      </c>
      <c r="H87" s="1" t="str">
        <f>+VLOOKUP(G87,Tabla1[],2,FALSE)</f>
        <v>UTILES MENORES MEDICOS-QUIRURGICOS</v>
      </c>
      <c r="L87" s="18" t="s">
        <v>28</v>
      </c>
      <c r="M87" s="1" t="str">
        <f>+VLOOKUP(L87,Tabla1[],2,FALSE)</f>
        <v>ALIMENTOS Y BEBIDA PARA PERSONA</v>
      </c>
      <c r="N87" s="12" t="s">
        <v>151</v>
      </c>
      <c r="O87" s="12" t="s">
        <v>152</v>
      </c>
      <c r="P87" s="1" t="str">
        <f t="shared" si="1"/>
        <v>2311-01</v>
      </c>
    </row>
    <row r="88" spans="1:16" x14ac:dyDescent="0.25">
      <c r="A88" s="28" t="s">
        <v>180</v>
      </c>
      <c r="B88" s="31" t="e">
        <f>+VLOOKUP(A88,Tabla1[],2,FALSE)</f>
        <v>#N/A</v>
      </c>
      <c r="G88" s="6" t="s">
        <v>15</v>
      </c>
      <c r="H88" s="1" t="str">
        <f>+VLOOKUP(G88,Tabla1[],2,FALSE)</f>
        <v>MATERIAL PARA LIMPIEZA</v>
      </c>
      <c r="L88" s="18" t="s">
        <v>25</v>
      </c>
      <c r="M88" s="1" t="str">
        <f>+VLOOKUP(L88,Tabla1[],2,FALSE)</f>
        <v>EQUIPO MEDICOS Y DE LABORATORIO</v>
      </c>
      <c r="N88" s="12" t="s">
        <v>153</v>
      </c>
      <c r="O88" s="12" t="s">
        <v>152</v>
      </c>
      <c r="P88" s="1" t="str">
        <f t="shared" si="1"/>
        <v>2631-01</v>
      </c>
    </row>
    <row r="89" spans="1:16" x14ac:dyDescent="0.25">
      <c r="A89" s="29" t="s">
        <v>181</v>
      </c>
      <c r="B89" s="31" t="e">
        <f>+VLOOKUP(A89,Tabla1[],2,FALSE)</f>
        <v>#N/A</v>
      </c>
      <c r="G89" s="6" t="s">
        <v>15</v>
      </c>
      <c r="H89" s="1" t="str">
        <f>+VLOOKUP(G89,Tabla1[],2,FALSE)</f>
        <v>MATERIAL PARA LIMPIEZA</v>
      </c>
      <c r="L89" s="18" t="s">
        <v>146</v>
      </c>
      <c r="M89" s="1" t="e">
        <f>+VLOOKUP(L89,Tabla1[],2,FALSE)</f>
        <v>#N/A</v>
      </c>
      <c r="N89" s="12" t="s">
        <v>168</v>
      </c>
      <c r="O89" s="12" t="s">
        <v>152</v>
      </c>
      <c r="P89" s="1" t="str">
        <f t="shared" si="1"/>
        <v>2334-01</v>
      </c>
    </row>
    <row r="90" spans="1:16" x14ac:dyDescent="0.25">
      <c r="A90" s="28" t="s">
        <v>17</v>
      </c>
      <c r="B90" s="31" t="str">
        <f>+VLOOKUP(A90,Tabla1[],2,FALSE)</f>
        <v>UTILES MENORES MEDICOS-QUIRURGICOS</v>
      </c>
      <c r="G90" s="6" t="s">
        <v>17</v>
      </c>
      <c r="H90" s="1" t="str">
        <f>+VLOOKUP(G90,Tabla1[],2,FALSE)</f>
        <v>UTILES MENORES MEDICOS-QUIRURGICOS</v>
      </c>
      <c r="L90" s="18" t="s">
        <v>18</v>
      </c>
      <c r="M90" s="1" t="str">
        <f>+VLOOKUP(L90,Tabla1[],2,FALSE)</f>
        <v>LIMPIEZA E HIGIENE</v>
      </c>
      <c r="N90" s="12" t="s">
        <v>154</v>
      </c>
      <c r="O90" s="12" t="s">
        <v>155</v>
      </c>
      <c r="P90" s="1" t="str">
        <f t="shared" si="1"/>
        <v>2285-03</v>
      </c>
    </row>
    <row r="91" spans="1:16" x14ac:dyDescent="0.25">
      <c r="A91" s="27" t="s">
        <v>22</v>
      </c>
      <c r="B91" s="31" t="str">
        <f>+VLOOKUP(A91,Tabla1[],2,FALSE)</f>
        <v>PRODUCTOS MEDICINALES PARA USO HUMANO</v>
      </c>
      <c r="G91" s="6" t="s">
        <v>107</v>
      </c>
      <c r="H91" s="1" t="str">
        <f>+VLOOKUP(G91,Tabla1[],2,FALSE)</f>
        <v>RECOLECCIÓN DE RESIDUOS SÓLIDOS</v>
      </c>
      <c r="L91" s="18" t="s">
        <v>50</v>
      </c>
      <c r="M91" s="1" t="str">
        <f>+VLOOKUP(L91,Tabla1[],2,FALSE)</f>
        <v>MANTENIMIENTO Y REP DE ELEVADORES</v>
      </c>
      <c r="N91" s="12" t="s">
        <v>156</v>
      </c>
      <c r="O91" s="12" t="s">
        <v>150</v>
      </c>
      <c r="P91" s="1" t="str">
        <f t="shared" si="1"/>
        <v>2272-06</v>
      </c>
    </row>
    <row r="92" spans="1:16" x14ac:dyDescent="0.25">
      <c r="A92" s="28" t="s">
        <v>22</v>
      </c>
      <c r="B92" s="31" t="str">
        <f>+VLOOKUP(A92,Tabla1[],2,FALSE)</f>
        <v>PRODUCTOS MEDICINALES PARA USO HUMANO</v>
      </c>
      <c r="G92" s="6" t="s">
        <v>35</v>
      </c>
      <c r="H92" s="1" t="str">
        <f>+VLOOKUP(G92,Tabla1[],2,FALSE)</f>
        <v>HILADOS, FIBRAS Y TELAS</v>
      </c>
      <c r="L92" s="18" t="s">
        <v>28</v>
      </c>
      <c r="M92" s="1" t="str">
        <f>+VLOOKUP(L92,Tabla1[],2,FALSE)</f>
        <v>ALIMENTOS Y BEBIDA PARA PERSONA</v>
      </c>
      <c r="N92" s="12" t="s">
        <v>151</v>
      </c>
      <c r="O92" s="12" t="s">
        <v>152</v>
      </c>
      <c r="P92" s="1" t="str">
        <f t="shared" si="1"/>
        <v>2311-01</v>
      </c>
    </row>
    <row r="93" spans="1:16" x14ac:dyDescent="0.25">
      <c r="A93" s="27" t="s">
        <v>17</v>
      </c>
      <c r="B93" s="31" t="str">
        <f>+VLOOKUP(A93,Tabla1[],2,FALSE)</f>
        <v>UTILES MENORES MEDICOS-QUIRURGICOS</v>
      </c>
      <c r="G93" s="6" t="s">
        <v>17</v>
      </c>
      <c r="H93" s="1" t="str">
        <f>+VLOOKUP(G93,Tabla1[],2,FALSE)</f>
        <v>UTILES MENORES MEDICOS-QUIRURGICOS</v>
      </c>
      <c r="L93" s="18" t="s">
        <v>16</v>
      </c>
      <c r="M93" s="1" t="str">
        <f>+VLOOKUP(L93,Tabla1[],2,FALSE)</f>
        <v>UTILES Y MATERIALES DE OFICINA E INFORMATICA</v>
      </c>
      <c r="N93" s="12" t="s">
        <v>158</v>
      </c>
      <c r="O93" s="12" t="s">
        <v>152</v>
      </c>
      <c r="P93" s="1" t="str">
        <f t="shared" si="1"/>
        <v>2392-01</v>
      </c>
    </row>
    <row r="94" spans="1:16" x14ac:dyDescent="0.25">
      <c r="A94" s="27" t="s">
        <v>17</v>
      </c>
      <c r="B94" s="31" t="str">
        <f>+VLOOKUP(A94,Tabla1[],2,FALSE)</f>
        <v>UTILES MENORES MEDICOS-QUIRURGICOS</v>
      </c>
      <c r="G94" s="6" t="s">
        <v>39</v>
      </c>
      <c r="H94" s="1" t="str">
        <f>+VLOOKUP(G94,Tabla1[],2,FALSE)</f>
        <v>PRODUCTOS QUIMICO DE USO PERSONAL</v>
      </c>
      <c r="L94" s="18" t="s">
        <v>34</v>
      </c>
      <c r="M94" s="1" t="str">
        <f>+VLOOKUP(L94,Tabla1[],2,FALSE)</f>
        <v>ARTICULOS PLASTICOS</v>
      </c>
      <c r="N94" s="12" t="s">
        <v>175</v>
      </c>
      <c r="O94" s="12" t="s">
        <v>152</v>
      </c>
      <c r="P94" s="1" t="str">
        <f t="shared" si="1"/>
        <v>2355-01</v>
      </c>
    </row>
    <row r="95" spans="1:16" x14ac:dyDescent="0.25">
      <c r="A95" s="26" t="s">
        <v>182</v>
      </c>
      <c r="B95" s="31" t="e">
        <f>+VLOOKUP(A95,Tabla1[],2,FALSE)</f>
        <v>#N/A</v>
      </c>
      <c r="G95" s="6" t="s">
        <v>110</v>
      </c>
      <c r="H95" s="1" t="str">
        <f>+VLOOKUP(G95,Tabla1[],2,FALSE)</f>
        <v>MUEBLES, EQUIPOS DE OFICINA Y ESTANTERÍA</v>
      </c>
      <c r="L95" s="18" t="s">
        <v>34</v>
      </c>
      <c r="M95" s="1" t="str">
        <f>+VLOOKUP(L95,Tabla1[],2,FALSE)</f>
        <v>ARTICULOS PLASTICOS</v>
      </c>
      <c r="N95" s="12" t="s">
        <v>175</v>
      </c>
      <c r="O95" s="12" t="s">
        <v>152</v>
      </c>
      <c r="P95" s="1" t="str">
        <f t="shared" si="1"/>
        <v>2355-01</v>
      </c>
    </row>
    <row r="96" spans="1:16" x14ac:dyDescent="0.25">
      <c r="A96" s="29" t="s">
        <v>25</v>
      </c>
      <c r="B96" s="31" t="str">
        <f>+VLOOKUP(A96,Tabla1[],2,FALSE)</f>
        <v>EQUIPO MEDICOS Y DE LABORATORIO</v>
      </c>
      <c r="G96" s="6" t="s">
        <v>110</v>
      </c>
      <c r="H96" s="1" t="str">
        <f>+VLOOKUP(G96,Tabla1[],2,FALSE)</f>
        <v>MUEBLES, EQUIPOS DE OFICINA Y ESTANTERÍA</v>
      </c>
      <c r="N96" s="1"/>
    </row>
    <row r="97" spans="1:14" x14ac:dyDescent="0.25">
      <c r="A97" s="29" t="s">
        <v>28</v>
      </c>
      <c r="B97" s="31" t="str">
        <f>+VLOOKUP(A97,Tabla1[],2,FALSE)</f>
        <v>ALIMENTOS Y BEBIDA PARA PERSONA</v>
      </c>
      <c r="G97" s="6" t="s">
        <v>25</v>
      </c>
      <c r="H97" s="1" t="str">
        <f>+VLOOKUP(G97,Tabla1[],2,FALSE)</f>
        <v>EQUIPO MEDICOS Y DE LABORATORIO</v>
      </c>
      <c r="N97" s="1"/>
    </row>
    <row r="98" spans="1:14" x14ac:dyDescent="0.25">
      <c r="A98" s="26" t="s">
        <v>42</v>
      </c>
      <c r="B98" s="31" t="str">
        <f>+VLOOKUP(A98,Tabla1[],2,FALSE)</f>
        <v>GASOIL</v>
      </c>
      <c r="G98" s="6" t="s">
        <v>30</v>
      </c>
      <c r="H98" s="1" t="str">
        <f>+VLOOKUP(G98,Tabla1[],2,FALSE)</f>
        <v>SERVICIOS DE INFORMÁTICA Y SISTEMAS COMPUTARIZADOS</v>
      </c>
      <c r="N98" s="1"/>
    </row>
    <row r="99" spans="1:14" x14ac:dyDescent="0.25">
      <c r="A99" s="26" t="s">
        <v>42</v>
      </c>
      <c r="B99" s="31" t="str">
        <f>+VLOOKUP(A99,Tabla1[],2,FALSE)</f>
        <v>GASOIL</v>
      </c>
      <c r="G99" s="6" t="s">
        <v>30</v>
      </c>
      <c r="H99" s="1" t="str">
        <f>+VLOOKUP(G99,Tabla1[],2,FALSE)</f>
        <v>SERVICIOS DE INFORMÁTICA Y SISTEMAS COMPUTARIZADOS</v>
      </c>
      <c r="N99" s="1"/>
    </row>
    <row r="100" spans="1:14" x14ac:dyDescent="0.25">
      <c r="A100" s="26" t="s">
        <v>22</v>
      </c>
      <c r="B100" s="31" t="str">
        <f>+VLOOKUP(A100,Tabla1[],2,FALSE)</f>
        <v>PRODUCTOS MEDICINALES PARA USO HUMANO</v>
      </c>
      <c r="G100" s="6" t="s">
        <v>39</v>
      </c>
      <c r="H100" s="1" t="str">
        <f>+VLOOKUP(G100,Tabla1[],2,FALSE)</f>
        <v>PRODUCTOS QUIMICO DE USO PERSONAL</v>
      </c>
      <c r="N100" s="1"/>
    </row>
    <row r="101" spans="1:14" x14ac:dyDescent="0.25">
      <c r="A101" s="28" t="s">
        <v>38</v>
      </c>
      <c r="B101" s="31" t="str">
        <f>+VLOOKUP(A101,Tabla1[],2,FALSE)</f>
        <v>UTILES DE COCINA Y COMEDOR</v>
      </c>
      <c r="G101" s="6" t="s">
        <v>28</v>
      </c>
      <c r="H101" s="1" t="str">
        <f>+VLOOKUP(G101,Tabla1[],2,FALSE)</f>
        <v>ALIMENTOS Y BEBIDA PARA PERSONA</v>
      </c>
      <c r="N101" s="1"/>
    </row>
    <row r="102" spans="1:14" x14ac:dyDescent="0.25">
      <c r="A102" s="28" t="s">
        <v>38</v>
      </c>
      <c r="B102" s="31" t="str">
        <f>+VLOOKUP(A102,Tabla1[],2,FALSE)</f>
        <v>UTILES DE COCINA Y COMEDOR</v>
      </c>
      <c r="G102" s="6" t="s">
        <v>104</v>
      </c>
      <c r="H102" s="1" t="str">
        <f>+VLOOKUP(G102,Tabla1[],2,FALSE)</f>
        <v>OTROS MOBILIARIOS Y EQUIPOS NO IDENTIFICADOS PRECEDENTEMENTE</v>
      </c>
      <c r="N102" s="1"/>
    </row>
    <row r="103" spans="1:14" x14ac:dyDescent="0.25">
      <c r="A103" s="27" t="s">
        <v>41</v>
      </c>
      <c r="B103" s="31" t="str">
        <f>+VLOOKUP(A103,Tabla1[],2,FALSE)</f>
        <v>FLETE</v>
      </c>
      <c r="G103" s="6" t="s">
        <v>17</v>
      </c>
      <c r="H103" s="1" t="str">
        <f>+VLOOKUP(G103,Tabla1[],2,FALSE)</f>
        <v>UTILES MENORES MEDICOS-QUIRURGICOS</v>
      </c>
      <c r="N103" s="1"/>
    </row>
    <row r="104" spans="1:14" x14ac:dyDescent="0.25">
      <c r="A104" s="27" t="s">
        <v>41</v>
      </c>
      <c r="B104" s="31" t="str">
        <f>+VLOOKUP(A104,Tabla1[],2,FALSE)</f>
        <v>FLETE</v>
      </c>
      <c r="G104" s="6" t="s">
        <v>17</v>
      </c>
      <c r="H104" s="1" t="str">
        <f>+VLOOKUP(G104,Tabla1[],2,FALSE)</f>
        <v>UTILES MENORES MEDICOS-QUIRURGICOS</v>
      </c>
      <c r="N104" s="1"/>
    </row>
    <row r="105" spans="1:14" x14ac:dyDescent="0.25">
      <c r="A105" s="27" t="s">
        <v>41</v>
      </c>
      <c r="B105" s="31" t="str">
        <f>+VLOOKUP(A105,Tabla1[],2,FALSE)</f>
        <v>FLETE</v>
      </c>
      <c r="G105" s="6" t="s">
        <v>17</v>
      </c>
      <c r="H105" s="1" t="str">
        <f>+VLOOKUP(G105,Tabla1[],2,FALSE)</f>
        <v>UTILES MENORES MEDICOS-QUIRURGICOS</v>
      </c>
      <c r="N105" s="1"/>
    </row>
    <row r="106" spans="1:14" x14ac:dyDescent="0.25">
      <c r="A106" s="27" t="s">
        <v>41</v>
      </c>
      <c r="B106" s="31" t="str">
        <f>+VLOOKUP(A106,Tabla1[],2,FALSE)</f>
        <v>FLETE</v>
      </c>
      <c r="G106" s="6" t="s">
        <v>22</v>
      </c>
      <c r="H106" s="1" t="str">
        <f>+VLOOKUP(G106,Tabla1[],2,FALSE)</f>
        <v>PRODUCTOS MEDICINALES PARA USO HUMANO</v>
      </c>
      <c r="N106" s="1"/>
    </row>
    <row r="107" spans="1:14" x14ac:dyDescent="0.25">
      <c r="A107" s="28" t="s">
        <v>22</v>
      </c>
      <c r="B107" s="31" t="str">
        <f>+VLOOKUP(A107,Tabla1[],2,FALSE)</f>
        <v>PRODUCTOS MEDICINALES PARA USO HUMANO</v>
      </c>
      <c r="G107" s="6" t="s">
        <v>22</v>
      </c>
      <c r="H107" s="1" t="str">
        <f>+VLOOKUP(G107,Tabla1[],2,FALSE)</f>
        <v>PRODUCTOS MEDICINALES PARA USO HUMANO</v>
      </c>
      <c r="N107" s="1"/>
    </row>
    <row r="108" spans="1:14" x14ac:dyDescent="0.25">
      <c r="A108" s="28" t="s">
        <v>17</v>
      </c>
      <c r="B108" s="31" t="str">
        <f>+VLOOKUP(A108,Tabla1[],2,FALSE)</f>
        <v>UTILES MENORES MEDICOS-QUIRURGICOS</v>
      </c>
      <c r="G108" s="6" t="s">
        <v>22</v>
      </c>
      <c r="H108" s="1" t="str">
        <f>+VLOOKUP(G108,Tabla1[],2,FALSE)</f>
        <v>PRODUCTOS MEDICINALES PARA USO HUMANO</v>
      </c>
      <c r="N108" s="1"/>
    </row>
    <row r="109" spans="1:14" x14ac:dyDescent="0.25">
      <c r="A109" s="28" t="s">
        <v>17</v>
      </c>
      <c r="B109" s="31" t="str">
        <f>+VLOOKUP(A109,Tabla1[],2,FALSE)</f>
        <v>UTILES MENORES MEDICOS-QUIRURGICOS</v>
      </c>
      <c r="G109" s="6" t="s">
        <v>22</v>
      </c>
      <c r="H109" s="1" t="str">
        <f>+VLOOKUP(G109,Tabla1[],2,FALSE)</f>
        <v>PRODUCTOS MEDICINALES PARA USO HUMANO</v>
      </c>
      <c r="N109" s="1"/>
    </row>
    <row r="110" spans="1:14" x14ac:dyDescent="0.25">
      <c r="A110" s="27" t="s">
        <v>17</v>
      </c>
      <c r="B110" s="31" t="str">
        <f>+VLOOKUP(A110,Tabla1[],2,FALSE)</f>
        <v>UTILES MENORES MEDICOS-QUIRURGICOS</v>
      </c>
      <c r="G110" s="6" t="s">
        <v>39</v>
      </c>
      <c r="H110" s="1" t="str">
        <f>+VLOOKUP(G110,Tabla1[],2,FALSE)</f>
        <v>PRODUCTOS QUIMICO DE USO PERSONAL</v>
      </c>
      <c r="N110" s="1"/>
    </row>
    <row r="111" spans="1:14" x14ac:dyDescent="0.25">
      <c r="A111" s="27" t="s">
        <v>17</v>
      </c>
      <c r="B111" s="31" t="str">
        <f>+VLOOKUP(A111,Tabla1[],2,FALSE)</f>
        <v>UTILES MENORES MEDICOS-QUIRURGICOS</v>
      </c>
      <c r="G111" s="6" t="s">
        <v>15</v>
      </c>
      <c r="H111" s="1" t="str">
        <f>+VLOOKUP(G111,Tabla1[],2,FALSE)</f>
        <v>MATERIAL PARA LIMPIEZA</v>
      </c>
      <c r="N111" s="1"/>
    </row>
    <row r="112" spans="1:14" x14ac:dyDescent="0.25">
      <c r="A112" s="29" t="s">
        <v>17</v>
      </c>
      <c r="B112" s="31" t="str">
        <f>+VLOOKUP(A112,Tabla1[],2,FALSE)</f>
        <v>UTILES MENORES MEDICOS-QUIRURGICOS</v>
      </c>
      <c r="G112" s="6" t="s">
        <v>25</v>
      </c>
      <c r="H112" s="1" t="str">
        <f>+VLOOKUP(G112,Tabla1[],2,FALSE)</f>
        <v>EQUIPO MEDICOS Y DE LABORATORIO</v>
      </c>
      <c r="N112" s="1"/>
    </row>
    <row r="113" spans="1:14" x14ac:dyDescent="0.25">
      <c r="A113" s="28" t="s">
        <v>17</v>
      </c>
      <c r="B113" s="31" t="str">
        <f>+VLOOKUP(A113,Tabla1[],2,FALSE)</f>
        <v>UTILES MENORES MEDICOS-QUIRURGICOS</v>
      </c>
      <c r="G113" s="6" t="s">
        <v>28</v>
      </c>
      <c r="H113" s="1" t="str">
        <f>+VLOOKUP(G113,Tabla1[],2,FALSE)</f>
        <v>ALIMENTOS Y BEBIDA PARA PERSONA</v>
      </c>
      <c r="N113" s="1"/>
    </row>
    <row r="114" spans="1:14" x14ac:dyDescent="0.25">
      <c r="A114" s="26" t="s">
        <v>22</v>
      </c>
      <c r="B114" s="31" t="str">
        <f>+VLOOKUP(A114,Tabla1[],2,FALSE)</f>
        <v>PRODUCTOS MEDICINALES PARA USO HUMANO</v>
      </c>
      <c r="G114" s="6" t="s">
        <v>42</v>
      </c>
      <c r="H114" s="1" t="str">
        <f>+VLOOKUP(G114,Tabla1[],2,FALSE)</f>
        <v>GASOIL</v>
      </c>
      <c r="N114" s="1"/>
    </row>
    <row r="115" spans="1:14" x14ac:dyDescent="0.25">
      <c r="A115" s="27" t="s">
        <v>22</v>
      </c>
      <c r="B115" s="31" t="str">
        <f>+VLOOKUP(A115,Tabla1[],2,FALSE)</f>
        <v>PRODUCTOS MEDICINALES PARA USO HUMANO</v>
      </c>
      <c r="G115" s="6" t="s">
        <v>42</v>
      </c>
      <c r="H115" s="1" t="str">
        <f>+VLOOKUP(G115,Tabla1[],2,FALSE)</f>
        <v>GASOIL</v>
      </c>
      <c r="N115" s="1"/>
    </row>
    <row r="116" spans="1:14" x14ac:dyDescent="0.25">
      <c r="A116" s="27" t="s">
        <v>22</v>
      </c>
      <c r="B116" s="31" t="str">
        <f>+VLOOKUP(A116,Tabla1[],2,FALSE)</f>
        <v>PRODUCTOS MEDICINALES PARA USO HUMANO</v>
      </c>
      <c r="G116" s="6" t="s">
        <v>14</v>
      </c>
      <c r="H116" s="1" t="str">
        <f>+VLOOKUP(G116,Tabla1[],2,FALSE)</f>
        <v>PRODUCTOR Y UTILES VARIOS NO IDENTIFICADOS</v>
      </c>
      <c r="N116" s="1"/>
    </row>
    <row r="117" spans="1:14" x14ac:dyDescent="0.25">
      <c r="A117" s="28" t="s">
        <v>17</v>
      </c>
      <c r="B117" s="31" t="str">
        <f>+VLOOKUP(A117,Tabla1[],2,FALSE)</f>
        <v>UTILES MENORES MEDICOS-QUIRURGICOS</v>
      </c>
      <c r="G117" s="6" t="s">
        <v>77</v>
      </c>
      <c r="H117" s="1" t="e">
        <f>+VLOOKUP(G117,Tabla1[],2,FALSE)</f>
        <v>#N/A</v>
      </c>
      <c r="N117" s="1"/>
    </row>
    <row r="118" spans="1:14" x14ac:dyDescent="0.25">
      <c r="A118" s="26" t="s">
        <v>17</v>
      </c>
      <c r="B118" s="31" t="str">
        <f>+VLOOKUP(A118,Tabla1[],2,FALSE)</f>
        <v>UTILES MENORES MEDICOS-QUIRURGICOS</v>
      </c>
      <c r="G118" s="6" t="s">
        <v>42</v>
      </c>
      <c r="H118" s="1" t="str">
        <f>+VLOOKUP(G118,Tabla1[],2,FALSE)</f>
        <v>GASOIL</v>
      </c>
      <c r="N118" s="1"/>
    </row>
    <row r="119" spans="1:14" x14ac:dyDescent="0.25">
      <c r="A119" s="26" t="s">
        <v>17</v>
      </c>
      <c r="B119" s="31" t="str">
        <f>+VLOOKUP(A119,Tabla1[],2,FALSE)</f>
        <v>UTILES MENORES MEDICOS-QUIRURGICOS</v>
      </c>
      <c r="G119" s="6" t="s">
        <v>42</v>
      </c>
      <c r="H119" s="1" t="str">
        <f>+VLOOKUP(G119,Tabla1[],2,FALSE)</f>
        <v>GASOIL</v>
      </c>
      <c r="N119" s="1"/>
    </row>
    <row r="120" spans="1:14" x14ac:dyDescent="0.25">
      <c r="A120" s="28" t="s">
        <v>17</v>
      </c>
      <c r="B120" s="31" t="str">
        <f>+VLOOKUP(A120,Tabla1[],2,FALSE)</f>
        <v>UTILES MENORES MEDICOS-QUIRURGICOS</v>
      </c>
      <c r="G120" s="6" t="s">
        <v>17</v>
      </c>
      <c r="H120" s="1" t="str">
        <f>+VLOOKUP(G120,Tabla1[],2,FALSE)</f>
        <v>UTILES MENORES MEDICOS-QUIRURGICOS</v>
      </c>
      <c r="N120" s="1"/>
    </row>
    <row r="121" spans="1:14" x14ac:dyDescent="0.25">
      <c r="A121" s="27" t="s">
        <v>17</v>
      </c>
      <c r="B121" s="31" t="str">
        <f>+VLOOKUP(A121,Tabla1[],2,FALSE)</f>
        <v>UTILES MENORES MEDICOS-QUIRURGICOS</v>
      </c>
      <c r="G121" s="6" t="s">
        <v>38</v>
      </c>
      <c r="H121" s="1" t="str">
        <f>+VLOOKUP(G121,Tabla1[],2,FALSE)</f>
        <v>UTILES DE COCINA Y COMEDOR</v>
      </c>
      <c r="N121" s="1"/>
    </row>
    <row r="122" spans="1:14" x14ac:dyDescent="0.25">
      <c r="A122" s="27" t="s">
        <v>17</v>
      </c>
      <c r="B122" s="31" t="str">
        <f>+VLOOKUP(A122,Tabla1[],2,FALSE)</f>
        <v>UTILES MENORES MEDICOS-QUIRURGICOS</v>
      </c>
      <c r="G122" s="6" t="s">
        <v>38</v>
      </c>
      <c r="H122" s="1" t="str">
        <f>+VLOOKUP(G122,Tabla1[],2,FALSE)</f>
        <v>UTILES DE COCINA Y COMEDOR</v>
      </c>
      <c r="N122" s="1"/>
    </row>
    <row r="123" spans="1:14" x14ac:dyDescent="0.25">
      <c r="A123" s="27" t="s">
        <v>17</v>
      </c>
      <c r="B123" s="31" t="str">
        <f>+VLOOKUP(A123,Tabla1[],2,FALSE)</f>
        <v>UTILES MENORES MEDICOS-QUIRURGICOS</v>
      </c>
      <c r="G123" s="6" t="s">
        <v>41</v>
      </c>
      <c r="H123" s="1" t="str">
        <f>+VLOOKUP(G123,Tabla1[],2,FALSE)</f>
        <v>FLETE</v>
      </c>
      <c r="N123" s="1"/>
    </row>
    <row r="124" spans="1:14" x14ac:dyDescent="0.25">
      <c r="A124" s="27" t="s">
        <v>17</v>
      </c>
      <c r="B124" s="31" t="str">
        <f>+VLOOKUP(A124,Tabla1[],2,FALSE)</f>
        <v>UTILES MENORES MEDICOS-QUIRURGICOS</v>
      </c>
      <c r="G124" s="6" t="s">
        <v>41</v>
      </c>
      <c r="H124" s="1" t="str">
        <f>+VLOOKUP(G124,Tabla1[],2,FALSE)</f>
        <v>FLETE</v>
      </c>
      <c r="N124" s="1"/>
    </row>
    <row r="125" spans="1:14" x14ac:dyDescent="0.25">
      <c r="A125" s="26" t="s">
        <v>183</v>
      </c>
      <c r="B125" s="31" t="e">
        <f>+VLOOKUP(A125,Tabla1[],2,FALSE)</f>
        <v>#N/A</v>
      </c>
      <c r="G125" s="6" t="s">
        <v>41</v>
      </c>
      <c r="H125" s="1" t="str">
        <f>+VLOOKUP(G125,Tabla1[],2,FALSE)</f>
        <v>FLETE</v>
      </c>
      <c r="N125" s="1"/>
    </row>
    <row r="126" spans="1:14" x14ac:dyDescent="0.25">
      <c r="A126" s="29" t="s">
        <v>18</v>
      </c>
      <c r="B126" s="31" t="str">
        <f>+VLOOKUP(A126,Tabla1[],2,FALSE)</f>
        <v>LIMPIEZA E HIGIENE</v>
      </c>
      <c r="G126" s="6" t="s">
        <v>41</v>
      </c>
      <c r="H126" s="1" t="str">
        <f>+VLOOKUP(G126,Tabla1[],2,FALSE)</f>
        <v>FLETE</v>
      </c>
      <c r="N126" s="1"/>
    </row>
    <row r="127" spans="1:14" x14ac:dyDescent="0.25">
      <c r="A127" s="28" t="s">
        <v>22</v>
      </c>
      <c r="B127" s="31" t="str">
        <f>+VLOOKUP(A127,Tabla1[],2,FALSE)</f>
        <v>PRODUCTOS MEDICINALES PARA USO HUMANO</v>
      </c>
      <c r="G127" s="6" t="s">
        <v>41</v>
      </c>
      <c r="H127" s="1" t="str">
        <f>+VLOOKUP(G127,Tabla1[],2,FALSE)</f>
        <v>FLETE</v>
      </c>
      <c r="N127" s="1"/>
    </row>
    <row r="128" spans="1:14" x14ac:dyDescent="0.25">
      <c r="A128" s="27" t="s">
        <v>22</v>
      </c>
      <c r="B128" s="31" t="str">
        <f>+VLOOKUP(A128,Tabla1[],2,FALSE)</f>
        <v>PRODUCTOS MEDICINALES PARA USO HUMANO</v>
      </c>
      <c r="G128" s="6" t="s">
        <v>41</v>
      </c>
      <c r="H128" s="1" t="str">
        <f>+VLOOKUP(G128,Tabla1[],2,FALSE)</f>
        <v>FLETE</v>
      </c>
      <c r="N128" s="1"/>
    </row>
    <row r="129" spans="1:14" x14ac:dyDescent="0.25">
      <c r="A129" s="28" t="s">
        <v>18</v>
      </c>
      <c r="B129" s="31" t="str">
        <f>+VLOOKUP(A129,Tabla1[],2,FALSE)</f>
        <v>LIMPIEZA E HIGIENE</v>
      </c>
      <c r="G129" s="6" t="s">
        <v>17</v>
      </c>
      <c r="H129" s="1" t="str">
        <f>+VLOOKUP(G129,Tabla1[],2,FALSE)</f>
        <v>UTILES MENORES MEDICOS-QUIRURGICOS</v>
      </c>
      <c r="N129" s="1"/>
    </row>
    <row r="130" spans="1:14" x14ac:dyDescent="0.25">
      <c r="A130" s="28" t="s">
        <v>28</v>
      </c>
      <c r="B130" s="31" t="str">
        <f>+VLOOKUP(A130,Tabla1[],2,FALSE)</f>
        <v>ALIMENTOS Y BEBIDA PARA PERSONA</v>
      </c>
      <c r="G130" s="6" t="s">
        <v>17</v>
      </c>
      <c r="H130" s="1" t="str">
        <f>+VLOOKUP(G130,Tabla1[],2,FALSE)</f>
        <v>UTILES MENORES MEDICOS-QUIRURGICOS</v>
      </c>
      <c r="N130" s="1"/>
    </row>
    <row r="131" spans="1:14" x14ac:dyDescent="0.25">
      <c r="A131" s="27" t="s">
        <v>28</v>
      </c>
      <c r="B131" s="31" t="str">
        <f>+VLOOKUP(A131,Tabla1[],2,FALSE)</f>
        <v>ALIMENTOS Y BEBIDA PARA PERSONA</v>
      </c>
      <c r="G131" s="6" t="s">
        <v>15</v>
      </c>
      <c r="H131" s="1" t="str">
        <f>+VLOOKUP(G131,Tabla1[],2,FALSE)</f>
        <v>MATERIAL PARA LIMPIEZA</v>
      </c>
      <c r="N131" s="1"/>
    </row>
    <row r="132" spans="1:14" x14ac:dyDescent="0.25">
      <c r="A132" s="27" t="s">
        <v>36</v>
      </c>
      <c r="B132" s="31" t="str">
        <f>+VLOOKUP(A132,Tabla1[],2,FALSE)</f>
        <v>SERVICIO DE MANTENIMIENTO, REPARACION, DESMONTE E INSTALACION DE MAQUINAS Y EQUIPOS</v>
      </c>
      <c r="G132" s="6" t="s">
        <v>15</v>
      </c>
      <c r="H132" s="1" t="str">
        <f>+VLOOKUP(G132,Tabla1[],2,FALSE)</f>
        <v>MATERIAL PARA LIMPIEZA</v>
      </c>
      <c r="N132" s="1"/>
    </row>
    <row r="133" spans="1:14" x14ac:dyDescent="0.25">
      <c r="A133" s="26" t="s">
        <v>18</v>
      </c>
      <c r="B133" s="31" t="str">
        <f>+VLOOKUP(A133,Tabla1[],2,FALSE)</f>
        <v>LIMPIEZA E HIGIENE</v>
      </c>
      <c r="G133" s="6" t="s">
        <v>22</v>
      </c>
      <c r="H133" s="1" t="str">
        <f>+VLOOKUP(G133,Tabla1[],2,FALSE)</f>
        <v>PRODUCTOS MEDICINALES PARA USO HUMANO</v>
      </c>
      <c r="N133" s="1"/>
    </row>
    <row r="134" spans="1:14" x14ac:dyDescent="0.25">
      <c r="A134" s="27" t="s">
        <v>17</v>
      </c>
      <c r="B134" s="31" t="str">
        <f>+VLOOKUP(A134,Tabla1[],2,FALSE)</f>
        <v>UTILES MENORES MEDICOS-QUIRURGICOS</v>
      </c>
      <c r="G134" s="6" t="s">
        <v>17</v>
      </c>
      <c r="H134" s="1" t="str">
        <f>+VLOOKUP(G134,Tabla1[],2,FALSE)</f>
        <v>UTILES MENORES MEDICOS-QUIRURGICOS</v>
      </c>
      <c r="N134" s="1"/>
    </row>
    <row r="135" spans="1:14" x14ac:dyDescent="0.25">
      <c r="A135" s="28" t="s">
        <v>17</v>
      </c>
      <c r="B135" s="31" t="str">
        <f>+VLOOKUP(A135,Tabla1[],2,FALSE)</f>
        <v>UTILES MENORES MEDICOS-QUIRURGICOS</v>
      </c>
      <c r="G135" s="6" t="s">
        <v>17</v>
      </c>
      <c r="H135" s="1" t="str">
        <f>+VLOOKUP(G135,Tabla1[],2,FALSE)</f>
        <v>UTILES MENORES MEDICOS-QUIRURGICOS</v>
      </c>
      <c r="N135" s="1"/>
    </row>
    <row r="136" spans="1:14" x14ac:dyDescent="0.25">
      <c r="A136" s="27" t="s">
        <v>25</v>
      </c>
      <c r="B136" s="31" t="str">
        <f>+VLOOKUP(A136,Tabla1[],2,FALSE)</f>
        <v>EQUIPO MEDICOS Y DE LABORATORIO</v>
      </c>
      <c r="G136" s="6" t="s">
        <v>17</v>
      </c>
      <c r="H136" s="1" t="str">
        <f>+VLOOKUP(G136,Tabla1[],2,FALSE)</f>
        <v>UTILES MENORES MEDICOS-QUIRURGICOS</v>
      </c>
      <c r="N136" s="1"/>
    </row>
    <row r="137" spans="1:14" x14ac:dyDescent="0.25">
      <c r="A137" s="28" t="s">
        <v>22</v>
      </c>
      <c r="B137" s="31" t="str">
        <f>+VLOOKUP(A137,Tabla1[],2,FALSE)</f>
        <v>PRODUCTOS MEDICINALES PARA USO HUMANO</v>
      </c>
      <c r="G137" s="6" t="s">
        <v>22</v>
      </c>
      <c r="H137" s="1" t="str">
        <f>+VLOOKUP(G137,Tabla1[],2,FALSE)</f>
        <v>PRODUCTOS MEDICINALES PARA USO HUMANO</v>
      </c>
      <c r="N137" s="1"/>
    </row>
    <row r="138" spans="1:14" x14ac:dyDescent="0.25">
      <c r="A138" s="28" t="s">
        <v>22</v>
      </c>
      <c r="B138" s="31" t="str">
        <f>+VLOOKUP(A138,Tabla1[],2,FALSE)</f>
        <v>PRODUCTOS MEDICINALES PARA USO HUMANO</v>
      </c>
      <c r="G138" s="6" t="s">
        <v>17</v>
      </c>
      <c r="H138" s="1" t="str">
        <f>+VLOOKUP(G138,Tabla1[],2,FALSE)</f>
        <v>UTILES MENORES MEDICOS-QUIRURGICOS</v>
      </c>
      <c r="N138" s="1"/>
    </row>
    <row r="139" spans="1:14" x14ac:dyDescent="0.25">
      <c r="A139" s="28" t="s">
        <v>22</v>
      </c>
      <c r="B139" s="31" t="str">
        <f>+VLOOKUP(A139,Tabla1[],2,FALSE)</f>
        <v>PRODUCTOS MEDICINALES PARA USO HUMANO</v>
      </c>
      <c r="G139" s="6" t="s">
        <v>17</v>
      </c>
      <c r="H139" s="1" t="str">
        <f>+VLOOKUP(G139,Tabla1[],2,FALSE)</f>
        <v>UTILES MENORES MEDICOS-QUIRURGICOS</v>
      </c>
      <c r="N139" s="1"/>
    </row>
    <row r="140" spans="1:14" x14ac:dyDescent="0.25">
      <c r="A140" s="27" t="s">
        <v>39</v>
      </c>
      <c r="B140" s="31" t="str">
        <f>+VLOOKUP(A140,Tabla1[],2,FALSE)</f>
        <v>PRODUCTOS QUIMICO DE USO PERSONAL</v>
      </c>
      <c r="G140" s="6" t="s">
        <v>22</v>
      </c>
      <c r="H140" s="1" t="str">
        <f>+VLOOKUP(G140,Tabla1[],2,FALSE)</f>
        <v>PRODUCTOS MEDICINALES PARA USO HUMANO</v>
      </c>
      <c r="N140" s="1"/>
    </row>
    <row r="141" spans="1:14" x14ac:dyDescent="0.25">
      <c r="A141" s="27" t="s">
        <v>146</v>
      </c>
      <c r="B141" s="31" t="e">
        <f>+VLOOKUP(A141,Tabla1[],2,FALSE)</f>
        <v>#N/A</v>
      </c>
      <c r="G141" s="6" t="s">
        <v>17</v>
      </c>
      <c r="H141" s="1" t="str">
        <f>+VLOOKUP(G141,Tabla1[],2,FALSE)</f>
        <v>UTILES MENORES MEDICOS-QUIRURGICOS</v>
      </c>
      <c r="N141" s="1"/>
    </row>
    <row r="142" spans="1:14" x14ac:dyDescent="0.25">
      <c r="A142" s="28" t="s">
        <v>119</v>
      </c>
      <c r="B142" s="31" t="str">
        <f>+VLOOKUP(A142,Tabla1[],2,FALSE)</f>
        <v>SERVICIOS JURÍDICOS</v>
      </c>
      <c r="G142" s="6" t="s">
        <v>17</v>
      </c>
      <c r="H142" s="1" t="str">
        <f>+VLOOKUP(G142,Tabla1[],2,FALSE)</f>
        <v>UTILES MENORES MEDICOS-QUIRURGICOS</v>
      </c>
      <c r="N142" s="1"/>
    </row>
    <row r="143" spans="1:14" x14ac:dyDescent="0.25">
      <c r="A143" s="27" t="s">
        <v>39</v>
      </c>
      <c r="B143" s="31" t="str">
        <f>+VLOOKUP(A143,Tabla1[],2,FALSE)</f>
        <v>PRODUCTOS QUIMICO DE USO PERSONAL</v>
      </c>
      <c r="G143" s="6" t="s">
        <v>15</v>
      </c>
      <c r="H143" s="1" t="str">
        <f>+VLOOKUP(G143,Tabla1[],2,FALSE)</f>
        <v>MATERIAL PARA LIMPIEZA</v>
      </c>
      <c r="N143" s="1"/>
    </row>
    <row r="144" spans="1:14" x14ac:dyDescent="0.25">
      <c r="A144" s="26" t="s">
        <v>22</v>
      </c>
      <c r="B144" s="31" t="str">
        <f>+VLOOKUP(A144,Tabla1[],2,FALSE)</f>
        <v>PRODUCTOS MEDICINALES PARA USO HUMANO</v>
      </c>
      <c r="G144" s="6" t="s">
        <v>22</v>
      </c>
      <c r="H144" s="1" t="str">
        <f>+VLOOKUP(G144,Tabla1[],2,FALSE)</f>
        <v>PRODUCTOS MEDICINALES PARA USO HUMANO</v>
      </c>
      <c r="N144" s="1"/>
    </row>
    <row r="145" spans="1:14" x14ac:dyDescent="0.25">
      <c r="A145" s="28" t="s">
        <v>22</v>
      </c>
      <c r="B145" s="31" t="str">
        <f>+VLOOKUP(A145,Tabla1[],2,FALSE)</f>
        <v>PRODUCTOS MEDICINALES PARA USO HUMANO</v>
      </c>
      <c r="G145" s="6" t="s">
        <v>15</v>
      </c>
      <c r="H145" s="1" t="str">
        <f>+VLOOKUP(G145,Tabla1[],2,FALSE)</f>
        <v>MATERIAL PARA LIMPIEZA</v>
      </c>
      <c r="N145" s="1"/>
    </row>
    <row r="146" spans="1:14" x14ac:dyDescent="0.25">
      <c r="A146" s="28" t="s">
        <v>22</v>
      </c>
      <c r="B146" s="31" t="str">
        <f>+VLOOKUP(A146,Tabla1[],2,FALSE)</f>
        <v>PRODUCTOS MEDICINALES PARA USO HUMANO</v>
      </c>
      <c r="G146" s="6" t="s">
        <v>18</v>
      </c>
      <c r="H146" s="1" t="str">
        <f>+VLOOKUP(G146,Tabla1[],2,FALSE)</f>
        <v>LIMPIEZA E HIGIENE</v>
      </c>
      <c r="N146" s="1"/>
    </row>
    <row r="147" spans="1:14" x14ac:dyDescent="0.25">
      <c r="A147" s="29" t="s">
        <v>22</v>
      </c>
      <c r="B147" s="31" t="str">
        <f>+VLOOKUP(A147,Tabla1[],2,FALSE)</f>
        <v>PRODUCTOS MEDICINALES PARA USO HUMANO</v>
      </c>
      <c r="G147" s="6" t="s">
        <v>18</v>
      </c>
      <c r="H147" s="1" t="str">
        <f>+VLOOKUP(G147,Tabla1[],2,FALSE)</f>
        <v>LIMPIEZA E HIGIENE</v>
      </c>
      <c r="N147" s="1"/>
    </row>
    <row r="148" spans="1:14" x14ac:dyDescent="0.25">
      <c r="A148" s="27" t="s">
        <v>28</v>
      </c>
      <c r="B148" s="31" t="str">
        <f>+VLOOKUP(A148,Tabla1[],2,FALSE)</f>
        <v>ALIMENTOS Y BEBIDA PARA PERSONA</v>
      </c>
      <c r="G148" s="6" t="s">
        <v>21</v>
      </c>
      <c r="H148" s="1" t="str">
        <f>+VLOOKUP(G148,Tabla1[],2,FALSE)</f>
        <v>PRODUCTOS ELECTRICOS AFINES}</v>
      </c>
      <c r="N148" s="1"/>
    </row>
    <row r="149" spans="1:14" x14ac:dyDescent="0.25">
      <c r="A149" s="28" t="s">
        <v>17</v>
      </c>
      <c r="B149" s="31" t="str">
        <f>+VLOOKUP(A149,Tabla1[],2,FALSE)</f>
        <v>UTILES MENORES MEDICOS-QUIRURGICOS</v>
      </c>
      <c r="G149" s="6" t="s">
        <v>77</v>
      </c>
      <c r="H149" s="1" t="e">
        <f>+VLOOKUP(G149,Tabla1[],2,FALSE)</f>
        <v>#N/A</v>
      </c>
      <c r="N149" s="1"/>
    </row>
    <row r="150" spans="1:14" x14ac:dyDescent="0.25">
      <c r="A150" s="27" t="s">
        <v>17</v>
      </c>
      <c r="B150" s="31" t="str">
        <f>+VLOOKUP(A150,Tabla1[],2,FALSE)</f>
        <v>UTILES MENORES MEDICOS-QUIRURGICOS</v>
      </c>
      <c r="G150" s="6" t="s">
        <v>22</v>
      </c>
      <c r="H150" s="1" t="str">
        <f>+VLOOKUP(G150,Tabla1[],2,FALSE)</f>
        <v>PRODUCTOS MEDICINALES PARA USO HUMANO</v>
      </c>
      <c r="N150" s="1"/>
    </row>
    <row r="151" spans="1:14" x14ac:dyDescent="0.25">
      <c r="A151" s="29" t="s">
        <v>17</v>
      </c>
      <c r="B151" s="31" t="str">
        <f>+VLOOKUP(A151,Tabla1[],2,FALSE)</f>
        <v>UTILES MENORES MEDICOS-QUIRURGICOS</v>
      </c>
      <c r="G151" s="6" t="s">
        <v>26</v>
      </c>
      <c r="H151" s="1" t="str">
        <f>+VLOOKUP(G151,Tabla1[],2,FALSE)</f>
        <v>FUMIGACION</v>
      </c>
      <c r="N151" s="1"/>
    </row>
    <row r="152" spans="1:14" x14ac:dyDescent="0.25">
      <c r="A152" s="27" t="s">
        <v>17</v>
      </c>
      <c r="B152" s="31" t="str">
        <f>+VLOOKUP(A152,Tabla1[],2,FALSE)</f>
        <v>UTILES MENORES MEDICOS-QUIRURGICOS</v>
      </c>
      <c r="G152" s="6" t="s">
        <v>104</v>
      </c>
      <c r="H152" s="1" t="str">
        <f>+VLOOKUP(G152,Tabla1[],2,FALSE)</f>
        <v>OTROS MOBILIARIOS Y EQUIPOS NO IDENTIFICADOS PRECEDENTEMENTE</v>
      </c>
      <c r="N152" s="1"/>
    </row>
    <row r="153" spans="1:14" x14ac:dyDescent="0.25">
      <c r="A153" s="27" t="s">
        <v>28</v>
      </c>
      <c r="B153" s="31" t="str">
        <f>+VLOOKUP(A153,Tabla1[],2,FALSE)</f>
        <v>ALIMENTOS Y BEBIDA PARA PERSONA</v>
      </c>
      <c r="G153" s="6" t="s">
        <v>28</v>
      </c>
      <c r="H153" s="1" t="str">
        <f>+VLOOKUP(G153,Tabla1[],2,FALSE)</f>
        <v>ALIMENTOS Y BEBIDA PARA PERSONA</v>
      </c>
      <c r="N153" s="1"/>
    </row>
    <row r="154" spans="1:14" x14ac:dyDescent="0.25">
      <c r="A154" s="30" t="s">
        <v>184</v>
      </c>
      <c r="B154" s="31" t="e">
        <f>+VLOOKUP(A154,Tabla1[],2,FALSE)</f>
        <v>#N/A</v>
      </c>
      <c r="G154" s="6" t="s">
        <v>28</v>
      </c>
      <c r="H154" s="1" t="str">
        <f>+VLOOKUP(G154,Tabla1[],2,FALSE)</f>
        <v>ALIMENTOS Y BEBIDA PARA PERSONA</v>
      </c>
      <c r="N154" s="1"/>
    </row>
    <row r="155" spans="1:14" x14ac:dyDescent="0.25">
      <c r="A155" s="28" t="s">
        <v>14</v>
      </c>
      <c r="B155" s="31" t="str">
        <f>+VLOOKUP(A155,Tabla1[],2,FALSE)</f>
        <v>PRODUCTOR Y UTILES VARIOS NO IDENTIFICADOS</v>
      </c>
      <c r="G155" s="6" t="s">
        <v>28</v>
      </c>
      <c r="H155" s="1" t="str">
        <f>+VLOOKUP(G155,Tabla1[],2,FALSE)</f>
        <v>ALIMENTOS Y BEBIDA PARA PERSONA</v>
      </c>
      <c r="N155" s="1"/>
    </row>
    <row r="156" spans="1:14" x14ac:dyDescent="0.25">
      <c r="A156" s="27" t="s">
        <v>37</v>
      </c>
      <c r="B156" s="31" t="str">
        <f>+VLOOKUP(A156,Tabla1[],2,FALSE)</f>
        <v>PRODUCTO DE PAPEL Y CARBON</v>
      </c>
      <c r="G156" s="6" t="s">
        <v>28</v>
      </c>
      <c r="H156" s="1" t="str">
        <f>+VLOOKUP(G156,Tabla1[],2,FALSE)</f>
        <v>ALIMENTOS Y BEBIDA PARA PERSONA</v>
      </c>
      <c r="N156" s="1"/>
    </row>
    <row r="157" spans="1:14" x14ac:dyDescent="0.25">
      <c r="A157" s="27" t="s">
        <v>38</v>
      </c>
      <c r="B157" s="31" t="str">
        <f>+VLOOKUP(A157,Tabla1[],2,FALSE)</f>
        <v>UTILES DE COCINA Y COMEDOR</v>
      </c>
      <c r="G157" s="6" t="s">
        <v>15</v>
      </c>
      <c r="H157" s="1" t="str">
        <f>+VLOOKUP(G157,Tabla1[],2,FALSE)</f>
        <v>MATERIAL PARA LIMPIEZA</v>
      </c>
      <c r="N157" s="1"/>
    </row>
    <row r="158" spans="1:14" x14ac:dyDescent="0.25">
      <c r="A158" s="29" t="s">
        <v>28</v>
      </c>
      <c r="B158" s="31" t="str">
        <f>+VLOOKUP(A158,Tabla1[],2,FALSE)</f>
        <v>ALIMENTOS Y BEBIDA PARA PERSONA</v>
      </c>
      <c r="G158" s="6" t="s">
        <v>17</v>
      </c>
      <c r="H158" s="1" t="str">
        <f>+VLOOKUP(G158,Tabla1[],2,FALSE)</f>
        <v>UTILES MENORES MEDICOS-QUIRURGICOS</v>
      </c>
      <c r="N158" s="1"/>
    </row>
    <row r="159" spans="1:14" x14ac:dyDescent="0.25">
      <c r="A159" s="28" t="s">
        <v>28</v>
      </c>
      <c r="B159" s="31" t="str">
        <f>+VLOOKUP(A159,Tabla1[],2,FALSE)</f>
        <v>ALIMENTOS Y BEBIDA PARA PERSONA</v>
      </c>
      <c r="G159" s="6" t="s">
        <v>22</v>
      </c>
      <c r="H159" s="1" t="str">
        <f>+VLOOKUP(G159,Tabla1[],2,FALSE)</f>
        <v>PRODUCTOS MEDICINALES PARA USO HUMANO</v>
      </c>
      <c r="N159" s="1"/>
    </row>
    <row r="160" spans="1:14" x14ac:dyDescent="0.25">
      <c r="A160" s="27" t="s">
        <v>28</v>
      </c>
      <c r="B160" s="31" t="str">
        <f>+VLOOKUP(A160,Tabla1[],2,FALSE)</f>
        <v>ALIMENTOS Y BEBIDA PARA PERSONA</v>
      </c>
      <c r="G160" s="6" t="s">
        <v>22</v>
      </c>
      <c r="H160" s="1" t="str">
        <f>+VLOOKUP(G160,Tabla1[],2,FALSE)</f>
        <v>PRODUCTOS MEDICINALES PARA USO HUMANO</v>
      </c>
      <c r="N160" s="1"/>
    </row>
    <row r="161" spans="1:14" x14ac:dyDescent="0.25">
      <c r="A161" s="28" t="s">
        <v>22</v>
      </c>
      <c r="B161" s="31" t="str">
        <f>+VLOOKUP(A161,Tabla1[],2,FALSE)</f>
        <v>PRODUCTOS MEDICINALES PARA USO HUMANO</v>
      </c>
      <c r="G161" s="6" t="s">
        <v>17</v>
      </c>
      <c r="H161" s="1" t="str">
        <f>+VLOOKUP(G161,Tabla1[],2,FALSE)</f>
        <v>UTILES MENORES MEDICOS-QUIRURGICOS</v>
      </c>
      <c r="N161" s="1"/>
    </row>
    <row r="162" spans="1:14" x14ac:dyDescent="0.25">
      <c r="A162" s="28" t="s">
        <v>30</v>
      </c>
      <c r="B162" s="31" t="str">
        <f>+VLOOKUP(A162,Tabla1[],2,FALSE)</f>
        <v>SERVICIOS DE INFORMÁTICA Y SISTEMAS COMPUTARIZADOS</v>
      </c>
      <c r="G162" s="6" t="s">
        <v>21</v>
      </c>
      <c r="H162" s="1" t="str">
        <f>+VLOOKUP(G162,Tabla1[],2,FALSE)</f>
        <v>PRODUCTOS ELECTRICOS AFINES}</v>
      </c>
      <c r="N162" s="1"/>
    </row>
    <row r="163" spans="1:14" x14ac:dyDescent="0.25">
      <c r="A163" s="28" t="s">
        <v>38</v>
      </c>
      <c r="B163" s="31" t="str">
        <f>+VLOOKUP(A163,Tabla1[],2,FALSE)</f>
        <v>UTILES DE COCINA Y COMEDOR</v>
      </c>
      <c r="G163" s="6" t="s">
        <v>117</v>
      </c>
      <c r="H163" s="1" t="str">
        <f>+VLOOKUP(G163,Tabla1[],2,FALSE)</f>
        <v>ABONOS Y FERTILIZANTES</v>
      </c>
      <c r="N163" s="1"/>
    </row>
    <row r="164" spans="1:14" x14ac:dyDescent="0.25">
      <c r="A164" s="29" t="s">
        <v>28</v>
      </c>
      <c r="B164" s="31" t="str">
        <f>+VLOOKUP(A164,Tabla1[],2,FALSE)</f>
        <v>ALIMENTOS Y BEBIDA PARA PERSONA</v>
      </c>
      <c r="G164" s="6" t="s">
        <v>102</v>
      </c>
      <c r="H164" s="1" t="str">
        <f>+VLOOKUP(G164,Tabla1[],2,FALSE)</f>
        <v>ALQUILER DE EQUIPO DE OFICINA Y MUEBLES</v>
      </c>
      <c r="N164" s="1"/>
    </row>
    <row r="165" spans="1:14" x14ac:dyDescent="0.25">
      <c r="A165" s="28" t="s">
        <v>28</v>
      </c>
      <c r="B165" s="31" t="str">
        <f>+VLOOKUP(A165,Tabla1[],2,FALSE)</f>
        <v>ALIMENTOS Y BEBIDA PARA PERSONA</v>
      </c>
      <c r="G165" s="6" t="s">
        <v>15</v>
      </c>
      <c r="H165" s="1" t="str">
        <f>+VLOOKUP(G165,Tabla1[],2,FALSE)</f>
        <v>MATERIAL PARA LIMPIEZA</v>
      </c>
      <c r="N165" s="1"/>
    </row>
    <row r="166" spans="1:14" x14ac:dyDescent="0.25">
      <c r="A166" s="28" t="s">
        <v>28</v>
      </c>
      <c r="B166" s="31" t="str">
        <f>+VLOOKUP(A166,Tabla1[],2,FALSE)</f>
        <v>ALIMENTOS Y BEBIDA PARA PERSONA</v>
      </c>
      <c r="G166" s="6" t="s">
        <v>22</v>
      </c>
      <c r="H166" s="1" t="str">
        <f>+VLOOKUP(G166,Tabla1[],2,FALSE)</f>
        <v>PRODUCTOS MEDICINALES PARA USO HUMANO</v>
      </c>
      <c r="N166" s="1"/>
    </row>
    <row r="167" spans="1:14" x14ac:dyDescent="0.25">
      <c r="A167" s="28" t="s">
        <v>28</v>
      </c>
      <c r="B167" s="31" t="str">
        <f>+VLOOKUP(A167,Tabla1[],2,FALSE)</f>
        <v>ALIMENTOS Y BEBIDA PARA PERSONA</v>
      </c>
      <c r="G167" s="6" t="s">
        <v>118</v>
      </c>
      <c r="H167" s="1" t="str">
        <f>+VLOOKUP(G167,Tabla1[],2,FALSE)</f>
        <v>PRODUCTOS DE ARTES GRÁFICAS</v>
      </c>
      <c r="N167" s="1"/>
    </row>
    <row r="168" spans="1:14" x14ac:dyDescent="0.25">
      <c r="A168" s="27" t="s">
        <v>28</v>
      </c>
      <c r="B168" s="31" t="str">
        <f>+VLOOKUP(A168,Tabla1[],2,FALSE)</f>
        <v>ALIMENTOS Y BEBIDA PARA PERSONA</v>
      </c>
      <c r="G168" s="6" t="s">
        <v>119</v>
      </c>
      <c r="H168" s="1" t="str">
        <f>+VLOOKUP(G168,Tabla1[],2,FALSE)</f>
        <v>SERVICIOS JURÍDICOS</v>
      </c>
      <c r="N168" s="1"/>
    </row>
    <row r="169" spans="1:14" x14ac:dyDescent="0.25">
      <c r="A169" s="27" t="s">
        <v>28</v>
      </c>
      <c r="B169" s="31" t="str">
        <f>+VLOOKUP(A169,Tabla1[],2,FALSE)</f>
        <v>ALIMENTOS Y BEBIDA PARA PERSONA</v>
      </c>
      <c r="G169" s="6" t="s">
        <v>22</v>
      </c>
      <c r="H169" s="1" t="str">
        <f>+VLOOKUP(G169,Tabla1[],2,FALSE)</f>
        <v>PRODUCTOS MEDICINALES PARA USO HUMANO</v>
      </c>
      <c r="N169" s="1"/>
    </row>
    <row r="170" spans="1:14" x14ac:dyDescent="0.25">
      <c r="A170" s="27" t="s">
        <v>22</v>
      </c>
      <c r="B170" s="31" t="str">
        <f>+VLOOKUP(A170,Tabla1[],2,FALSE)</f>
        <v>PRODUCTOS MEDICINALES PARA USO HUMANO</v>
      </c>
      <c r="G170" s="6" t="s">
        <v>22</v>
      </c>
      <c r="H170" s="1" t="str">
        <f>+VLOOKUP(G170,Tabla1[],2,FALSE)</f>
        <v>PRODUCTOS MEDICINALES PARA USO HUMANO</v>
      </c>
      <c r="N170" s="1"/>
    </row>
    <row r="171" spans="1:14" x14ac:dyDescent="0.25">
      <c r="A171" s="26" t="s">
        <v>17</v>
      </c>
      <c r="B171" s="31" t="str">
        <f>+VLOOKUP(A171,Tabla1[],2,FALSE)</f>
        <v>UTILES MENORES MEDICOS-QUIRURGICOS</v>
      </c>
      <c r="G171" s="6" t="s">
        <v>22</v>
      </c>
      <c r="H171" s="1" t="str">
        <f>+VLOOKUP(G171,Tabla1[],2,FALSE)</f>
        <v>PRODUCTOS MEDICINALES PARA USO HUMANO</v>
      </c>
      <c r="N171" s="1"/>
    </row>
    <row r="172" spans="1:14" x14ac:dyDescent="0.25">
      <c r="A172" s="27" t="s">
        <v>17</v>
      </c>
      <c r="B172" s="31" t="str">
        <f>+VLOOKUP(A172,Tabla1[],2,FALSE)</f>
        <v>UTILES MENORES MEDICOS-QUIRURGICOS</v>
      </c>
      <c r="G172" s="6" t="s">
        <v>22</v>
      </c>
      <c r="H172" s="1" t="str">
        <f>+VLOOKUP(G172,Tabla1[],2,FALSE)</f>
        <v>PRODUCTOS MEDICINALES PARA USO HUMANO</v>
      </c>
      <c r="N172" s="1"/>
    </row>
    <row r="173" spans="1:14" x14ac:dyDescent="0.25">
      <c r="A173" s="27" t="s">
        <v>17</v>
      </c>
      <c r="B173" s="31" t="str">
        <f>+VLOOKUP(A173,Tabla1[],2,FALSE)</f>
        <v>UTILES MENORES MEDICOS-QUIRURGICOS</v>
      </c>
      <c r="G173" s="6" t="s">
        <v>28</v>
      </c>
      <c r="H173" s="1" t="str">
        <f>+VLOOKUP(G173,Tabla1[],2,FALSE)</f>
        <v>ALIMENTOS Y BEBIDA PARA PERSONA</v>
      </c>
      <c r="N173" s="1"/>
    </row>
    <row r="174" spans="1:14" x14ac:dyDescent="0.25">
      <c r="A174" s="28" t="s">
        <v>22</v>
      </c>
      <c r="B174" s="31" t="str">
        <f>+VLOOKUP(A174,Tabla1[],2,FALSE)</f>
        <v>PRODUCTOS MEDICINALES PARA USO HUMANO</v>
      </c>
      <c r="G174" s="6" t="s">
        <v>28</v>
      </c>
      <c r="H174" s="1" t="str">
        <f>+VLOOKUP(G174,Tabla1[],2,FALSE)</f>
        <v>ALIMENTOS Y BEBIDA PARA PERSONA</v>
      </c>
      <c r="N174" s="1"/>
    </row>
    <row r="175" spans="1:14" x14ac:dyDescent="0.25">
      <c r="A175" s="28" t="s">
        <v>185</v>
      </c>
      <c r="B175" s="31" t="e">
        <f>+VLOOKUP(A175,Tabla1[],2,FALSE)</f>
        <v>#N/A</v>
      </c>
      <c r="G175" s="6" t="s">
        <v>17</v>
      </c>
      <c r="H175" s="1" t="str">
        <f>+VLOOKUP(G175,Tabla1[],2,FALSE)</f>
        <v>UTILES MENORES MEDICOS-QUIRURGICOS</v>
      </c>
      <c r="N175" s="1"/>
    </row>
    <row r="176" spans="1:14" x14ac:dyDescent="0.25">
      <c r="A176" s="27" t="s">
        <v>50</v>
      </c>
      <c r="B176" s="31" t="str">
        <f>+VLOOKUP(A176,Tabla1[],2,FALSE)</f>
        <v>MANTENIMIENTO Y REP DE ELEVADORES</v>
      </c>
      <c r="G176" s="6" t="s">
        <v>17</v>
      </c>
      <c r="H176" s="1" t="str">
        <f>+VLOOKUP(G176,Tabla1[],2,FALSE)</f>
        <v>UTILES MENORES MEDICOS-QUIRURGICOS</v>
      </c>
      <c r="N176" s="1"/>
    </row>
    <row r="177" spans="1:14" x14ac:dyDescent="0.25">
      <c r="A177" s="27" t="s">
        <v>22</v>
      </c>
      <c r="B177" s="31" t="str">
        <f>+VLOOKUP(A177,Tabla1[],2,FALSE)</f>
        <v>PRODUCTOS MEDICINALES PARA USO HUMANO</v>
      </c>
      <c r="G177" s="6" t="s">
        <v>120</v>
      </c>
      <c r="H177" s="1" t="str">
        <f>+VLOOKUP(G177,Tabla1[],2,FALSE)</f>
        <v>ALQUILER DE EQUIPOS MÉDICOS, SANITARIOS Y DE LABORATORIOS</v>
      </c>
      <c r="N177" s="1"/>
    </row>
    <row r="178" spans="1:14" x14ac:dyDescent="0.25">
      <c r="A178" s="27" t="s">
        <v>17</v>
      </c>
      <c r="B178" s="31" t="str">
        <f>+VLOOKUP(A178,Tabla1[],2,FALSE)</f>
        <v>UTILES MENORES MEDICOS-QUIRURGICOS</v>
      </c>
      <c r="G178" s="6" t="s">
        <v>105</v>
      </c>
      <c r="H178" s="1" t="str">
        <f>+VLOOKUP(G178,Tabla1[],2,FALSE)</f>
        <v>IMPRESIÓN, ENCUADERNACIÓN Y ROTULACIÓN</v>
      </c>
      <c r="N178" s="1"/>
    </row>
    <row r="179" spans="1:14" x14ac:dyDescent="0.25">
      <c r="A179" s="27" t="s">
        <v>17</v>
      </c>
      <c r="B179" s="31" t="str">
        <f>+VLOOKUP(A179,Tabla1[],2,FALSE)</f>
        <v>UTILES MENORES MEDICOS-QUIRURGICOS</v>
      </c>
      <c r="G179" s="6" t="s">
        <v>105</v>
      </c>
      <c r="H179" s="1" t="str">
        <f>+VLOOKUP(G179,Tabla1[],2,FALSE)</f>
        <v>IMPRESIÓN, ENCUADERNACIÓN Y ROTULACIÓN</v>
      </c>
      <c r="N179" s="1"/>
    </row>
    <row r="180" spans="1:14" x14ac:dyDescent="0.25">
      <c r="A180" s="27" t="s">
        <v>22</v>
      </c>
      <c r="B180" s="31" t="str">
        <f>+VLOOKUP(A180,Tabla1[],2,FALSE)</f>
        <v>PRODUCTOS MEDICINALES PARA USO HUMANO</v>
      </c>
      <c r="G180" s="6" t="s">
        <v>105</v>
      </c>
      <c r="H180" s="1" t="str">
        <f>+VLOOKUP(G180,Tabla1[],2,FALSE)</f>
        <v>IMPRESIÓN, ENCUADERNACIÓN Y ROTULACIÓN</v>
      </c>
      <c r="N180" s="1"/>
    </row>
    <row r="181" spans="1:14" x14ac:dyDescent="0.25">
      <c r="A181" s="27" t="s">
        <v>17</v>
      </c>
      <c r="B181" s="31" t="str">
        <f>+VLOOKUP(A181,Tabla1[],2,FALSE)</f>
        <v>UTILES MENORES MEDICOS-QUIRURGICOS</v>
      </c>
      <c r="G181" s="6" t="s">
        <v>17</v>
      </c>
      <c r="H181" s="1" t="str">
        <f>+VLOOKUP(G181,Tabla1[],2,FALSE)</f>
        <v>UTILES MENORES MEDICOS-QUIRURGICOS</v>
      </c>
      <c r="N181" s="1"/>
    </row>
    <row r="182" spans="1:14" x14ac:dyDescent="0.25">
      <c r="A182" s="27" t="s">
        <v>17</v>
      </c>
      <c r="B182" s="31" t="str">
        <f>+VLOOKUP(A182,Tabla1[],2,FALSE)</f>
        <v>UTILES MENORES MEDICOS-QUIRURGICOS</v>
      </c>
      <c r="G182" s="6" t="s">
        <v>28</v>
      </c>
      <c r="H182" s="1" t="str">
        <f>+VLOOKUP(G182,Tabla1[],2,FALSE)</f>
        <v>ALIMENTOS Y BEBIDA PARA PERSONA</v>
      </c>
      <c r="N182" s="1"/>
    </row>
    <row r="183" spans="1:14" x14ac:dyDescent="0.25">
      <c r="A183" s="28" t="s">
        <v>17</v>
      </c>
      <c r="B183" s="31" t="str">
        <f>+VLOOKUP(A183,Tabla1[],2,FALSE)</f>
        <v>UTILES MENORES MEDICOS-QUIRURGICOS</v>
      </c>
      <c r="G183" s="6" t="s">
        <v>27</v>
      </c>
      <c r="H183" s="1" t="str">
        <f>+VLOOKUP(G183,Tabla1[],2,FALSE)</f>
        <v>PINTURAS</v>
      </c>
      <c r="N183" s="1"/>
    </row>
    <row r="184" spans="1:14" x14ac:dyDescent="0.25">
      <c r="A184" s="28" t="s">
        <v>22</v>
      </c>
      <c r="B184" s="31" t="str">
        <f>+VLOOKUP(A184,Tabla1[],2,FALSE)</f>
        <v>PRODUCTOS MEDICINALES PARA USO HUMANO</v>
      </c>
      <c r="G184" s="6" t="s">
        <v>28</v>
      </c>
      <c r="H184" s="1" t="str">
        <f>+VLOOKUP(G184,Tabla1[],2,FALSE)</f>
        <v>ALIMENTOS Y BEBIDA PARA PERSONA</v>
      </c>
      <c r="N184" s="1"/>
    </row>
    <row r="185" spans="1:14" x14ac:dyDescent="0.25">
      <c r="A185" s="28" t="s">
        <v>22</v>
      </c>
      <c r="B185" s="31" t="str">
        <f>+VLOOKUP(A185,Tabla1[],2,FALSE)</f>
        <v>PRODUCTOS MEDICINALES PARA USO HUMANO</v>
      </c>
      <c r="G185" s="6" t="s">
        <v>106</v>
      </c>
      <c r="H185" s="1" t="str">
        <f>+VLOOKUP(G185,Tabla1[],2,FALSE)</f>
        <v>EQUIPOS DE SEGURIDAD</v>
      </c>
      <c r="N185" s="1"/>
    </row>
    <row r="186" spans="1:14" x14ac:dyDescent="0.25">
      <c r="A186" s="26" t="s">
        <v>17</v>
      </c>
      <c r="B186" s="31" t="str">
        <f>+VLOOKUP(A186,Tabla1[],2,FALSE)</f>
        <v>UTILES MENORES MEDICOS-QUIRURGICOS</v>
      </c>
      <c r="G186" s="6" t="s">
        <v>17</v>
      </c>
      <c r="H186" s="1" t="str">
        <f>+VLOOKUP(G186,Tabla1[],2,FALSE)</f>
        <v>UTILES MENORES MEDICOS-QUIRURGICOS</v>
      </c>
      <c r="N186" s="1"/>
    </row>
    <row r="187" spans="1:14" x14ac:dyDescent="0.25">
      <c r="A187" s="28" t="s">
        <v>17</v>
      </c>
      <c r="B187" s="31" t="str">
        <f>+VLOOKUP(A187,Tabla1[],2,FALSE)</f>
        <v>UTILES MENORES MEDICOS-QUIRURGICOS</v>
      </c>
      <c r="G187" s="6" t="s">
        <v>22</v>
      </c>
      <c r="H187" s="1" t="str">
        <f>+VLOOKUP(G187,Tabla1[],2,FALSE)</f>
        <v>PRODUCTOS MEDICINALES PARA USO HUMANO</v>
      </c>
      <c r="N187" s="1"/>
    </row>
    <row r="188" spans="1:14" x14ac:dyDescent="0.25">
      <c r="A188" s="28" t="s">
        <v>22</v>
      </c>
      <c r="B188" s="31" t="str">
        <f>+VLOOKUP(A188,Tabla1[],2,FALSE)</f>
        <v>PRODUCTOS MEDICINALES PARA USO HUMANO</v>
      </c>
      <c r="G188" s="6" t="s">
        <v>22</v>
      </c>
      <c r="H188" s="1" t="str">
        <f>+VLOOKUP(G188,Tabla1[],2,FALSE)</f>
        <v>PRODUCTOS MEDICINALES PARA USO HUMANO</v>
      </c>
      <c r="N188" s="1"/>
    </row>
    <row r="189" spans="1:14" x14ac:dyDescent="0.25">
      <c r="A189" s="26" t="s">
        <v>17</v>
      </c>
      <c r="B189" s="31" t="str">
        <f>+VLOOKUP(A189,Tabla1[],2,FALSE)</f>
        <v>UTILES MENORES MEDICOS-QUIRURGICOS</v>
      </c>
      <c r="G189" s="6" t="s">
        <v>38</v>
      </c>
      <c r="H189" s="1" t="str">
        <f>+VLOOKUP(G189,Tabla1[],2,FALSE)</f>
        <v>UTILES DE COCINA Y COMEDOR</v>
      </c>
      <c r="N189" s="1"/>
    </row>
    <row r="190" spans="1:14" x14ac:dyDescent="0.25">
      <c r="A190" s="27" t="s">
        <v>22</v>
      </c>
      <c r="B190" s="31" t="str">
        <f>+VLOOKUP(A190,Tabla1[],2,FALSE)</f>
        <v>PRODUCTOS MEDICINALES PARA USO HUMANO</v>
      </c>
      <c r="G190" s="6" t="s">
        <v>16</v>
      </c>
      <c r="H190" s="1" t="str">
        <f>+VLOOKUP(G190,Tabla1[],2,FALSE)</f>
        <v>UTILES Y MATERIALES DE OFICINA E INFORMATICA</v>
      </c>
      <c r="N190" s="1"/>
    </row>
    <row r="191" spans="1:14" x14ac:dyDescent="0.25">
      <c r="A191" s="29" t="s">
        <v>17</v>
      </c>
      <c r="B191" s="31" t="str">
        <f>+VLOOKUP(A191,Tabla1[],2,FALSE)</f>
        <v>UTILES MENORES MEDICOS-QUIRURGICOS</v>
      </c>
      <c r="G191" s="6" t="s">
        <v>38</v>
      </c>
      <c r="H191" s="1" t="str">
        <f>+VLOOKUP(G191,Tabla1[],2,FALSE)</f>
        <v>UTILES DE COCINA Y COMEDOR</v>
      </c>
      <c r="N191" s="1"/>
    </row>
    <row r="192" spans="1:14" x14ac:dyDescent="0.25">
      <c r="A192" s="29" t="s">
        <v>22</v>
      </c>
      <c r="B192" s="31" t="str">
        <f>+VLOOKUP(A192,Tabla1[],2,FALSE)</f>
        <v>PRODUCTOS MEDICINALES PARA USO HUMANO</v>
      </c>
      <c r="G192" s="6" t="s">
        <v>34</v>
      </c>
      <c r="H192" s="1" t="str">
        <f>+VLOOKUP(G192,Tabla1[],2,FALSE)</f>
        <v>ARTICULOS PLASTICOS</v>
      </c>
      <c r="N192" s="1"/>
    </row>
    <row r="193" spans="1:14" x14ac:dyDescent="0.25">
      <c r="A193" s="27" t="s">
        <v>17</v>
      </c>
      <c r="B193" s="31" t="str">
        <f>+VLOOKUP(A193,Tabla1[],2,FALSE)</f>
        <v>UTILES MENORES MEDICOS-QUIRURGICOS</v>
      </c>
      <c r="G193" s="6" t="s">
        <v>28</v>
      </c>
      <c r="H193" s="1" t="str">
        <f>+VLOOKUP(G193,Tabla1[],2,FALSE)</f>
        <v>ALIMENTOS Y BEBIDA PARA PERSONA</v>
      </c>
      <c r="N193" s="1"/>
    </row>
    <row r="194" spans="1:14" x14ac:dyDescent="0.25">
      <c r="A194" s="27" t="s">
        <v>22</v>
      </c>
      <c r="B194" s="31" t="str">
        <f>+VLOOKUP(A194,Tabla1[],2,FALSE)</f>
        <v>PRODUCTOS MEDICINALES PARA USO HUMANO</v>
      </c>
      <c r="G194" s="6" t="s">
        <v>28</v>
      </c>
      <c r="H194" s="1" t="str">
        <f>+VLOOKUP(G194,Tabla1[],2,FALSE)</f>
        <v>ALIMENTOS Y BEBIDA PARA PERSONA</v>
      </c>
      <c r="N194" s="1"/>
    </row>
    <row r="195" spans="1:14" x14ac:dyDescent="0.25">
      <c r="A195" s="26" t="s">
        <v>17</v>
      </c>
      <c r="B195" s="31" t="str">
        <f>+VLOOKUP(A195,Tabla1[],2,FALSE)</f>
        <v>UTILES MENORES MEDICOS-QUIRURGICOS</v>
      </c>
      <c r="G195" s="6" t="s">
        <v>28</v>
      </c>
      <c r="H195" s="1" t="str">
        <f>+VLOOKUP(G195,Tabla1[],2,FALSE)</f>
        <v>ALIMENTOS Y BEBIDA PARA PERSONA</v>
      </c>
      <c r="N195" s="1"/>
    </row>
    <row r="196" spans="1:14" x14ac:dyDescent="0.25">
      <c r="A196" s="26" t="s">
        <v>17</v>
      </c>
      <c r="B196" s="31" t="str">
        <f>+VLOOKUP(A196,Tabla1[],2,FALSE)</f>
        <v>UTILES MENORES MEDICOS-QUIRURGICOS</v>
      </c>
      <c r="G196" s="6" t="s">
        <v>28</v>
      </c>
      <c r="H196" s="1" t="str">
        <f>+VLOOKUP(G196,Tabla1[],2,FALSE)</f>
        <v>ALIMENTOS Y BEBIDA PARA PERSONA</v>
      </c>
      <c r="N196" s="1"/>
    </row>
    <row r="197" spans="1:14" x14ac:dyDescent="0.25">
      <c r="G197" s="6" t="s">
        <v>28</v>
      </c>
      <c r="H197" s="1" t="str">
        <f>+VLOOKUP(G197,Tabla1[],2,FALSE)</f>
        <v>ALIMENTOS Y BEBIDA PARA PERSONA</v>
      </c>
      <c r="N197" s="1"/>
    </row>
    <row r="198" spans="1:14" x14ac:dyDescent="0.25">
      <c r="G198" s="6" t="s">
        <v>28</v>
      </c>
      <c r="H198" s="1" t="str">
        <f>+VLOOKUP(G198,Tabla1[],2,FALSE)</f>
        <v>ALIMENTOS Y BEBIDA PARA PERSONA</v>
      </c>
      <c r="N198" s="1"/>
    </row>
    <row r="199" spans="1:14" x14ac:dyDescent="0.25">
      <c r="G199" s="6" t="s">
        <v>17</v>
      </c>
      <c r="H199" s="1" t="str">
        <f>+VLOOKUP(G199,Tabla1[],2,FALSE)</f>
        <v>UTILES MENORES MEDICOS-QUIRURGICOS</v>
      </c>
      <c r="N199" s="1"/>
    </row>
    <row r="200" spans="1:14" x14ac:dyDescent="0.25">
      <c r="G200" s="6" t="s">
        <v>17</v>
      </c>
      <c r="H200" s="1" t="str">
        <f>+VLOOKUP(G200,Tabla1[],2,FALSE)</f>
        <v>UTILES MENORES MEDICOS-QUIRURGICOS</v>
      </c>
      <c r="N200" s="1"/>
    </row>
    <row r="201" spans="1:14" x14ac:dyDescent="0.25">
      <c r="G201" s="6" t="s">
        <v>17</v>
      </c>
      <c r="H201" s="1" t="str">
        <f>+VLOOKUP(G201,Tabla1[],2,FALSE)</f>
        <v>UTILES MENORES MEDICOS-QUIRURGICOS</v>
      </c>
      <c r="N201" s="1"/>
    </row>
    <row r="202" spans="1:14" x14ac:dyDescent="0.25">
      <c r="G202" s="6" t="s">
        <v>17</v>
      </c>
      <c r="H202" s="1" t="str">
        <f>+VLOOKUP(G202,Tabla1[],2,FALSE)</f>
        <v>UTILES MENORES MEDICOS-QUIRURGICOS</v>
      </c>
      <c r="N202" s="1"/>
    </row>
    <row r="203" spans="1:14" x14ac:dyDescent="0.25">
      <c r="G203" s="6" t="s">
        <v>17</v>
      </c>
      <c r="H203" s="1" t="str">
        <f>+VLOOKUP(G203,Tabla1[],2,FALSE)</f>
        <v>UTILES MENORES MEDICOS-QUIRURGICOS</v>
      </c>
      <c r="N203" s="1"/>
    </row>
    <row r="204" spans="1:14" x14ac:dyDescent="0.25">
      <c r="G204" s="6" t="s">
        <v>108</v>
      </c>
      <c r="H204" s="1" t="str">
        <f>+VLOOKUP(G204,Tabla1[],2,FALSE)</f>
        <v>PRODUCTOS MEDICINALES PARA USO VETERINARIO</v>
      </c>
      <c r="N204" s="1"/>
    </row>
    <row r="205" spans="1:14" x14ac:dyDescent="0.25">
      <c r="G205" s="6" t="s">
        <v>39</v>
      </c>
      <c r="H205" s="1" t="str">
        <f>+VLOOKUP(G205,Tabla1[],2,FALSE)</f>
        <v>PRODUCTOS QUIMICO DE USO PERSONAL</v>
      </c>
      <c r="N205" s="1"/>
    </row>
    <row r="206" spans="1:14" x14ac:dyDescent="0.25">
      <c r="G206" s="6" t="s">
        <v>17</v>
      </c>
      <c r="H206" s="1" t="str">
        <f>+VLOOKUP(G206,Tabla1[],2,FALSE)</f>
        <v>UTILES MENORES MEDICOS-QUIRURGICOS</v>
      </c>
      <c r="N206" s="1"/>
    </row>
    <row r="207" spans="1:14" x14ac:dyDescent="0.25">
      <c r="G207" s="6" t="s">
        <v>17</v>
      </c>
      <c r="H207" s="1" t="str">
        <f>+VLOOKUP(G207,Tabla1[],2,FALSE)</f>
        <v>UTILES MENORES MEDICOS-QUIRURGICOS</v>
      </c>
      <c r="N207" s="1"/>
    </row>
    <row r="208" spans="1:14" x14ac:dyDescent="0.25">
      <c r="G208" s="6" t="s">
        <v>22</v>
      </c>
      <c r="H208" s="1" t="str">
        <f>+VLOOKUP(G208,Tabla1[],2,FALSE)</f>
        <v>PRODUCTOS MEDICINALES PARA USO HUMANO</v>
      </c>
      <c r="N208" s="1"/>
    </row>
    <row r="209" spans="7:14" x14ac:dyDescent="0.25">
      <c r="G209" s="6" t="s">
        <v>22</v>
      </c>
      <c r="H209" s="1" t="str">
        <f>+VLOOKUP(G209,Tabla1[],2,FALSE)</f>
        <v>PRODUCTOS MEDICINALES PARA USO HUMANO</v>
      </c>
      <c r="N209" s="1"/>
    </row>
    <row r="210" spans="7:14" x14ac:dyDescent="0.25">
      <c r="G210" s="6" t="s">
        <v>17</v>
      </c>
      <c r="H210" s="1" t="str">
        <f>+VLOOKUP(G210,Tabla1[],2,FALSE)</f>
        <v>UTILES MENORES MEDICOS-QUIRURGICOS</v>
      </c>
      <c r="N210" s="1"/>
    </row>
    <row r="211" spans="7:14" x14ac:dyDescent="0.25">
      <c r="G211" s="6" t="s">
        <v>22</v>
      </c>
      <c r="H211" s="1" t="str">
        <f>+VLOOKUP(G211,Tabla1[],2,FALSE)</f>
        <v>PRODUCTOS MEDICINALES PARA USO HUMANO</v>
      </c>
      <c r="N211" s="1"/>
    </row>
    <row r="212" spans="7:14" x14ac:dyDescent="0.25">
      <c r="G212" s="6" t="s">
        <v>17</v>
      </c>
      <c r="H212" s="1" t="str">
        <f>+VLOOKUP(G212,Tabla1[],2,FALSE)</f>
        <v>UTILES MENORES MEDICOS-QUIRURGICOS</v>
      </c>
      <c r="N212" s="1"/>
    </row>
    <row r="213" spans="7:14" x14ac:dyDescent="0.25">
      <c r="G213" s="6" t="s">
        <v>22</v>
      </c>
      <c r="H213" s="1" t="str">
        <f>+VLOOKUP(G213,Tabla1[],2,FALSE)</f>
        <v>PRODUCTOS MEDICINALES PARA USO HUMANO</v>
      </c>
      <c r="N213" s="1"/>
    </row>
    <row r="214" spans="7:14" x14ac:dyDescent="0.25">
      <c r="G214" s="6" t="s">
        <v>22</v>
      </c>
      <c r="H214" s="1" t="str">
        <f>+VLOOKUP(G214,Tabla1[],2,FALSE)</f>
        <v>PRODUCTOS MEDICINALES PARA USO HUMANO</v>
      </c>
      <c r="N214" s="1"/>
    </row>
    <row r="215" spans="7:14" x14ac:dyDescent="0.25">
      <c r="G215" s="6" t="s">
        <v>22</v>
      </c>
      <c r="H215" s="1" t="str">
        <f>+VLOOKUP(G215,Tabla1[],2,FALSE)</f>
        <v>PRODUCTOS MEDICINALES PARA USO HUMANO</v>
      </c>
      <c r="N215" s="1"/>
    </row>
    <row r="216" spans="7:14" x14ac:dyDescent="0.25">
      <c r="G216" s="6" t="s">
        <v>22</v>
      </c>
      <c r="H216" s="1" t="str">
        <f>+VLOOKUP(G216,Tabla1[],2,FALSE)</f>
        <v>PRODUCTOS MEDICINALES PARA USO HUMANO</v>
      </c>
      <c r="N216" s="1"/>
    </row>
    <row r="217" spans="7:14" x14ac:dyDescent="0.25">
      <c r="G217" s="6" t="s">
        <v>22</v>
      </c>
      <c r="H217" s="1" t="str">
        <f>+VLOOKUP(G217,Tabla1[],2,FALSE)</f>
        <v>PRODUCTOS MEDICINALES PARA USO HUMANO</v>
      </c>
      <c r="N217" s="1"/>
    </row>
    <row r="218" spans="7:14" x14ac:dyDescent="0.25">
      <c r="G218" s="6" t="s">
        <v>22</v>
      </c>
      <c r="H218" s="1" t="str">
        <f>+VLOOKUP(G218,Tabla1[],2,FALSE)</f>
        <v>PRODUCTOS MEDICINALES PARA USO HUMANO</v>
      </c>
      <c r="N218" s="1"/>
    </row>
    <row r="219" spans="7:14" x14ac:dyDescent="0.25">
      <c r="G219" s="6" t="s">
        <v>22</v>
      </c>
      <c r="H219" s="1" t="str">
        <f>+VLOOKUP(G219,Tabla1[],2,FALSE)</f>
        <v>PRODUCTOS MEDICINALES PARA USO HUMANO</v>
      </c>
      <c r="N219" s="1"/>
    </row>
    <row r="220" spans="7:14" x14ac:dyDescent="0.25">
      <c r="G220" s="6" t="s">
        <v>22</v>
      </c>
      <c r="H220" s="1" t="str">
        <f>+VLOOKUP(G220,Tabla1[],2,FALSE)</f>
        <v>PRODUCTOS MEDICINALES PARA USO HUMANO</v>
      </c>
      <c r="N220" s="1"/>
    </row>
    <row r="221" spans="7:14" x14ac:dyDescent="0.25">
      <c r="G221" s="6" t="s">
        <v>17</v>
      </c>
      <c r="H221" s="1" t="str">
        <f>+VLOOKUP(G221,Tabla1[],2,FALSE)</f>
        <v>UTILES MENORES MEDICOS-QUIRURGICOS</v>
      </c>
      <c r="N221" s="1"/>
    </row>
    <row r="222" spans="7:14" x14ac:dyDescent="0.25">
      <c r="G222" s="6" t="s">
        <v>22</v>
      </c>
      <c r="H222" s="1" t="str">
        <f>+VLOOKUP(G222,Tabla1[],2,FALSE)</f>
        <v>PRODUCTOS MEDICINALES PARA USO HUMANO</v>
      </c>
      <c r="N222" s="1"/>
    </row>
    <row r="223" spans="7:14" x14ac:dyDescent="0.25">
      <c r="G223" s="6" t="s">
        <v>22</v>
      </c>
      <c r="H223" s="1" t="str">
        <f>+VLOOKUP(G223,Tabla1[],2,FALSE)</f>
        <v>PRODUCTOS MEDICINALES PARA USO HUMANO</v>
      </c>
      <c r="N223" s="1"/>
    </row>
    <row r="224" spans="7:14" x14ac:dyDescent="0.25">
      <c r="G224" s="6" t="s">
        <v>22</v>
      </c>
      <c r="H224" s="1" t="str">
        <f>+VLOOKUP(G224,Tabla1[],2,FALSE)</f>
        <v>PRODUCTOS MEDICINALES PARA USO HUMANO</v>
      </c>
      <c r="N224" s="1"/>
    </row>
    <row r="225" spans="7:14" x14ac:dyDescent="0.25">
      <c r="G225" s="6" t="s">
        <v>22</v>
      </c>
      <c r="H225" s="1" t="str">
        <f>+VLOOKUP(G225,Tabla1[],2,FALSE)</f>
        <v>PRODUCTOS MEDICINALES PARA USO HUMANO</v>
      </c>
      <c r="N225" s="1"/>
    </row>
    <row r="226" spans="7:14" x14ac:dyDescent="0.25">
      <c r="G226" s="6" t="s">
        <v>22</v>
      </c>
      <c r="H226" s="1" t="str">
        <f>+VLOOKUP(G226,Tabla1[],2,FALSE)</f>
        <v>PRODUCTOS MEDICINALES PARA USO HUMANO</v>
      </c>
      <c r="N226" s="1"/>
    </row>
    <row r="227" spans="7:14" x14ac:dyDescent="0.25">
      <c r="G227" s="6" t="s">
        <v>17</v>
      </c>
      <c r="H227" s="1" t="str">
        <f>+VLOOKUP(G227,Tabla1[],2,FALSE)</f>
        <v>UTILES MENORES MEDICOS-QUIRURGICOS</v>
      </c>
      <c r="N227" s="1"/>
    </row>
    <row r="228" spans="7:14" x14ac:dyDescent="0.25">
      <c r="G228" s="6" t="s">
        <v>22</v>
      </c>
      <c r="H228" s="1" t="str">
        <f>+VLOOKUP(G228,Tabla1[],2,FALSE)</f>
        <v>PRODUCTOS MEDICINALES PARA USO HUMANO</v>
      </c>
      <c r="N228" s="1"/>
    </row>
    <row r="229" spans="7:14" x14ac:dyDescent="0.25">
      <c r="G229" s="6" t="s">
        <v>17</v>
      </c>
      <c r="H229" s="1" t="str">
        <f>+VLOOKUP(G229,Tabla1[],2,FALSE)</f>
        <v>UTILES MENORES MEDICOS-QUIRURGICOS</v>
      </c>
      <c r="N229" s="1"/>
    </row>
    <row r="230" spans="7:14" x14ac:dyDescent="0.25">
      <c r="G230" s="6" t="s">
        <v>22</v>
      </c>
      <c r="H230" s="1" t="str">
        <f>+VLOOKUP(G230,Tabla1[],2,FALSE)</f>
        <v>PRODUCTOS MEDICINALES PARA USO HUMANO</v>
      </c>
      <c r="N230" s="1"/>
    </row>
    <row r="231" spans="7:14" x14ac:dyDescent="0.25">
      <c r="G231" s="6" t="s">
        <v>22</v>
      </c>
      <c r="H231" s="1" t="str">
        <f>+VLOOKUP(G231,Tabla1[],2,FALSE)</f>
        <v>PRODUCTOS MEDICINALES PARA USO HUMANO</v>
      </c>
      <c r="N231" s="1"/>
    </row>
    <row r="232" spans="7:14" x14ac:dyDescent="0.25">
      <c r="G232" s="6" t="s">
        <v>17</v>
      </c>
      <c r="H232" s="1" t="str">
        <f>+VLOOKUP(G232,Tabla1[],2,FALSE)</f>
        <v>UTILES MENORES MEDICOS-QUIRURGICOS</v>
      </c>
      <c r="N232" s="1"/>
    </row>
    <row r="233" spans="7:14" x14ac:dyDescent="0.25">
      <c r="G233" s="6" t="s">
        <v>22</v>
      </c>
      <c r="H233" s="1" t="str">
        <f>+VLOOKUP(G233,Tabla1[],2,FALSE)</f>
        <v>PRODUCTOS MEDICINALES PARA USO HUMANO</v>
      </c>
      <c r="N233" s="1"/>
    </row>
    <row r="234" spans="7:14" x14ac:dyDescent="0.25">
      <c r="G234" s="6" t="s">
        <v>102</v>
      </c>
      <c r="H234" s="1" t="str">
        <f>+VLOOKUP(G234,Tabla1[],2,FALSE)</f>
        <v>ALQUILER DE EQUIPO DE OFICINA Y MUEBLES</v>
      </c>
      <c r="N234" s="1"/>
    </row>
    <row r="235" spans="7:14" x14ac:dyDescent="0.25">
      <c r="G235" s="6" t="s">
        <v>24</v>
      </c>
      <c r="H235" s="1" t="str">
        <f>+VLOOKUP(G235,Tabla1[],2,FALSE)</f>
        <v>MANTENIMIENTO Y REPARACION DE EQUIPOS MEDICOS SANITARIOS Y DE LABORATORIO</v>
      </c>
      <c r="N235" s="1"/>
    </row>
    <row r="236" spans="7:14" x14ac:dyDescent="0.25">
      <c r="G236" s="6" t="s">
        <v>45</v>
      </c>
      <c r="H236" s="1" t="str">
        <f>+VLOOKUP(G236,Tabla1[],2,FALSE)</f>
        <v>REPUESTOS</v>
      </c>
      <c r="N236" s="1"/>
    </row>
    <row r="237" spans="7:14" x14ac:dyDescent="0.25">
      <c r="G237" s="6" t="s">
        <v>109</v>
      </c>
      <c r="H237" s="1" t="str">
        <f>+VLOOKUP(G237,Tabla1[],2,FALSE)</f>
        <v>ELECTRODOMÉSTICOS</v>
      </c>
      <c r="N237" s="1"/>
    </row>
    <row r="238" spans="7:14" x14ac:dyDescent="0.25">
      <c r="G238" s="6" t="s">
        <v>44</v>
      </c>
      <c r="H238" s="1" t="str">
        <f>+VLOOKUP(G238,Tabla1[],2,FALSE)</f>
        <v>MAQUINARIA Y EQUIPO INDUSTRIAL</v>
      </c>
      <c r="N238" s="1"/>
    </row>
    <row r="239" spans="7:14" x14ac:dyDescent="0.25">
      <c r="G239" s="6" t="s">
        <v>16</v>
      </c>
      <c r="H239" s="1" t="str">
        <f>+VLOOKUP(G239,Tabla1[],2,FALSE)</f>
        <v>UTILES Y MATERIALES DE OFICINA E INFORMATICA</v>
      </c>
      <c r="N239" s="1"/>
    </row>
    <row r="240" spans="7:14" x14ac:dyDescent="0.25">
      <c r="G240" s="6" t="s">
        <v>22</v>
      </c>
      <c r="H240" s="1" t="str">
        <f>+VLOOKUP(G240,Tabla1[],2,FALSE)</f>
        <v>PRODUCTOS MEDICINALES PARA USO HUMANO</v>
      </c>
      <c r="N240" s="1"/>
    </row>
    <row r="241" spans="7:14" x14ac:dyDescent="0.25">
      <c r="G241" s="6" t="s">
        <v>17</v>
      </c>
      <c r="H241" s="1" t="str">
        <f>+VLOOKUP(G241,Tabla1[],2,FALSE)</f>
        <v>UTILES MENORES MEDICOS-QUIRURGICOS</v>
      </c>
      <c r="N241" s="1"/>
    </row>
    <row r="242" spans="7:14" x14ac:dyDescent="0.25">
      <c r="G242" s="6" t="s">
        <v>22</v>
      </c>
      <c r="H242" s="1" t="str">
        <f>+VLOOKUP(G242,Tabla1[],2,FALSE)</f>
        <v>PRODUCTOS MEDICINALES PARA USO HUMANO</v>
      </c>
      <c r="N242" s="1"/>
    </row>
    <row r="243" spans="7:14" x14ac:dyDescent="0.25">
      <c r="G243" s="6" t="s">
        <v>22</v>
      </c>
      <c r="H243" s="1" t="str">
        <f>+VLOOKUP(G243,Tabla1[],2,FALSE)</f>
        <v>PRODUCTOS MEDICINALES PARA USO HUMANO</v>
      </c>
      <c r="N243" s="1"/>
    </row>
    <row r="244" spans="7:14" x14ac:dyDescent="0.25">
      <c r="G244" s="6" t="s">
        <v>14</v>
      </c>
      <c r="H244" s="1" t="str">
        <f>+VLOOKUP(G244,Tabla1[],2,FALSE)</f>
        <v>PRODUCTOR Y UTILES VARIOS NO IDENTIFICADOS</v>
      </c>
      <c r="N244" s="1"/>
    </row>
    <row r="245" spans="7:14" x14ac:dyDescent="0.25">
      <c r="G245" s="6" t="s">
        <v>22</v>
      </c>
      <c r="H245" s="1" t="str">
        <f>+VLOOKUP(G245,Tabla1[],2,FALSE)</f>
        <v>PRODUCTOS MEDICINALES PARA USO HUMANO</v>
      </c>
      <c r="N245" s="1"/>
    </row>
    <row r="246" spans="7:14" x14ac:dyDescent="0.25">
      <c r="G246" s="6" t="s">
        <v>50</v>
      </c>
      <c r="H246" s="1" t="str">
        <f>+VLOOKUP(G246,Tabla1[],2,FALSE)</f>
        <v>MANTENIMIENTO Y REP DE ELEVADORES</v>
      </c>
      <c r="N246" s="1"/>
    </row>
    <row r="247" spans="7:14" x14ac:dyDescent="0.25">
      <c r="G247" s="6" t="s">
        <v>50</v>
      </c>
      <c r="H247" s="1" t="str">
        <f>+VLOOKUP(G247,Tabla1[],2,FALSE)</f>
        <v>MANTENIMIENTO Y REP DE ELEVADORES</v>
      </c>
      <c r="N247" s="1"/>
    </row>
    <row r="248" spans="7:14" x14ac:dyDescent="0.25">
      <c r="G248" s="6" t="s">
        <v>22</v>
      </c>
      <c r="H248" s="1" t="str">
        <f>+VLOOKUP(G248,Tabla1[],2,FALSE)</f>
        <v>PRODUCTOS MEDICINALES PARA USO HUMANO</v>
      </c>
      <c r="N248" s="1"/>
    </row>
    <row r="249" spans="7:14" x14ac:dyDescent="0.25">
      <c r="G249" s="6" t="s">
        <v>17</v>
      </c>
      <c r="H249" s="1" t="str">
        <f>+VLOOKUP(G249,Tabla1[],2,FALSE)</f>
        <v>UTILES MENORES MEDICOS-QUIRURGICOS</v>
      </c>
      <c r="N249" s="1"/>
    </row>
    <row r="250" spans="7:14" x14ac:dyDescent="0.25">
      <c r="G250" s="6" t="s">
        <v>17</v>
      </c>
      <c r="H250" s="1" t="str">
        <f>+VLOOKUP(G250,Tabla1[],2,FALSE)</f>
        <v>UTILES MENORES MEDICOS-QUIRURGICOS</v>
      </c>
      <c r="N250" s="1"/>
    </row>
    <row r="251" spans="7:14" x14ac:dyDescent="0.25">
      <c r="G251" s="6" t="s">
        <v>22</v>
      </c>
      <c r="H251" s="1" t="str">
        <f>+VLOOKUP(G251,Tabla1[],2,FALSE)</f>
        <v>PRODUCTOS MEDICINALES PARA USO HUMANO</v>
      </c>
      <c r="N251" s="1"/>
    </row>
    <row r="252" spans="7:14" x14ac:dyDescent="0.25">
      <c r="G252" s="6" t="s">
        <v>17</v>
      </c>
      <c r="H252" s="1" t="str">
        <f>+VLOOKUP(G252,Tabla1[],2,FALSE)</f>
        <v>UTILES MENORES MEDICOS-QUIRURGICOS</v>
      </c>
      <c r="N252" s="1"/>
    </row>
    <row r="253" spans="7:14" x14ac:dyDescent="0.25">
      <c r="G253" s="6" t="s">
        <v>17</v>
      </c>
      <c r="H253" s="1" t="str">
        <f>+VLOOKUP(G253,Tabla1[],2,FALSE)</f>
        <v>UTILES MENORES MEDICOS-QUIRURGICOS</v>
      </c>
      <c r="N253" s="1"/>
    </row>
    <row r="254" spans="7:14" x14ac:dyDescent="0.25">
      <c r="G254" s="6" t="s">
        <v>17</v>
      </c>
      <c r="H254" s="1" t="str">
        <f>+VLOOKUP(G254,Tabla1[],2,FALSE)</f>
        <v>UTILES MENORES MEDICOS-QUIRURGICOS</v>
      </c>
      <c r="N254" s="1"/>
    </row>
    <row r="255" spans="7:14" x14ac:dyDescent="0.25">
      <c r="G255" s="6" t="s">
        <v>17</v>
      </c>
      <c r="H255" s="1" t="str">
        <f>+VLOOKUP(G255,Tabla1[],2,FALSE)</f>
        <v>UTILES MENORES MEDICOS-QUIRURGICOS</v>
      </c>
      <c r="N255" s="1"/>
    </row>
    <row r="256" spans="7:14" x14ac:dyDescent="0.25">
      <c r="G256" s="6" t="s">
        <v>39</v>
      </c>
      <c r="H256" s="1" t="str">
        <f>+VLOOKUP(G256,Tabla1[],2,FALSE)</f>
        <v>PRODUCTOS QUIMICO DE USO PERSONAL</v>
      </c>
      <c r="N256" s="1"/>
    </row>
    <row r="257" spans="7:14" x14ac:dyDescent="0.25">
      <c r="G257" s="6" t="s">
        <v>17</v>
      </c>
      <c r="H257" s="1" t="str">
        <f>+VLOOKUP(G257,Tabla1[],2,FALSE)</f>
        <v>UTILES MENORES MEDICOS-QUIRURGICOS</v>
      </c>
      <c r="N257" s="1"/>
    </row>
    <row r="258" spans="7:14" x14ac:dyDescent="0.25">
      <c r="G258" s="6" t="s">
        <v>17</v>
      </c>
      <c r="H258" s="1" t="str">
        <f>+VLOOKUP(G258,Tabla1[],2,FALSE)</f>
        <v>UTILES MENORES MEDICOS-QUIRURGICOS</v>
      </c>
      <c r="N258" s="1"/>
    </row>
    <row r="259" spans="7:14" x14ac:dyDescent="0.25">
      <c r="G259" s="6" t="s">
        <v>17</v>
      </c>
      <c r="H259" s="1" t="str">
        <f>+VLOOKUP(G259,Tabla1[],2,FALSE)</f>
        <v>UTILES MENORES MEDICOS-QUIRURGICOS</v>
      </c>
      <c r="N259" s="1"/>
    </row>
    <row r="260" spans="7:14" x14ac:dyDescent="0.25">
      <c r="G260" s="6" t="s">
        <v>17</v>
      </c>
      <c r="H260" s="1" t="str">
        <f>+VLOOKUP(G260,Tabla1[],2,FALSE)</f>
        <v>UTILES MENORES MEDICOS-QUIRURGICOS</v>
      </c>
      <c r="N260" s="1"/>
    </row>
    <row r="261" spans="7:14" x14ac:dyDescent="0.25">
      <c r="G261" s="6" t="s">
        <v>22</v>
      </c>
      <c r="H261" s="1" t="str">
        <f>+VLOOKUP(G261,Tabla1[],2,FALSE)</f>
        <v>PRODUCTOS MEDICINALES PARA USO HUMANO</v>
      </c>
      <c r="N261" s="1"/>
    </row>
    <row r="262" spans="7:14" x14ac:dyDescent="0.25">
      <c r="G262" s="6" t="s">
        <v>22</v>
      </c>
      <c r="H262" s="1" t="str">
        <f>+VLOOKUP(G262,Tabla1[],2,FALSE)</f>
        <v>PRODUCTOS MEDICINALES PARA USO HUMANO</v>
      </c>
      <c r="N262" s="1"/>
    </row>
    <row r="263" spans="7:14" x14ac:dyDescent="0.25">
      <c r="G263" s="6" t="s">
        <v>17</v>
      </c>
      <c r="H263" s="1" t="str">
        <f>+VLOOKUP(G263,Tabla1[],2,FALSE)</f>
        <v>UTILES MENORES MEDICOS-QUIRURGICOS</v>
      </c>
      <c r="N263" s="1"/>
    </row>
    <row r="264" spans="7:14" x14ac:dyDescent="0.25">
      <c r="G264" s="6" t="s">
        <v>102</v>
      </c>
      <c r="H264" s="1" t="str">
        <f>+VLOOKUP(G264,Tabla1[],2,FALSE)</f>
        <v>ALQUILER DE EQUIPO DE OFICINA Y MUEBLES</v>
      </c>
      <c r="N264" s="1"/>
    </row>
    <row r="265" spans="7:14" x14ac:dyDescent="0.25">
      <c r="G265" s="6" t="s">
        <v>102</v>
      </c>
      <c r="H265" s="1" t="str">
        <f>+VLOOKUP(G265,Tabla1[],2,FALSE)</f>
        <v>ALQUILER DE EQUIPO DE OFICINA Y MUEBLES</v>
      </c>
      <c r="N265" s="1"/>
    </row>
    <row r="266" spans="7:14" x14ac:dyDescent="0.25">
      <c r="G266" s="6" t="s">
        <v>28</v>
      </c>
      <c r="H266" s="1" t="str">
        <f>+VLOOKUP(G266,Tabla1[],2,FALSE)</f>
        <v>ALIMENTOS Y BEBIDA PARA PERSONA</v>
      </c>
      <c r="N266" s="1"/>
    </row>
    <row r="267" spans="7:14" x14ac:dyDescent="0.25">
      <c r="G267" s="6" t="s">
        <v>22</v>
      </c>
      <c r="H267" s="1" t="str">
        <f>+VLOOKUP(G267,Tabla1[],2,FALSE)</f>
        <v>PRODUCTOS MEDICINALES PARA USO HUMANO</v>
      </c>
      <c r="N267" s="1"/>
    </row>
    <row r="268" spans="7:14" x14ac:dyDescent="0.25">
      <c r="G268" s="6" t="s">
        <v>22</v>
      </c>
      <c r="H268" s="1" t="str">
        <f>+VLOOKUP(G268,Tabla1[],2,FALSE)</f>
        <v>PRODUCTOS MEDICINALES PARA USO HUMANO</v>
      </c>
      <c r="N268" s="1"/>
    </row>
    <row r="269" spans="7:14" x14ac:dyDescent="0.25">
      <c r="G269" s="6" t="s">
        <v>17</v>
      </c>
      <c r="H269" s="1" t="str">
        <f>+VLOOKUP(G269,Tabla1[],2,FALSE)</f>
        <v>UTILES MENORES MEDICOS-QUIRURGICOS</v>
      </c>
      <c r="N269" s="1"/>
    </row>
    <row r="270" spans="7:14" x14ac:dyDescent="0.25">
      <c r="G270" s="6" t="s">
        <v>17</v>
      </c>
      <c r="H270" s="1" t="str">
        <f>+VLOOKUP(G270,Tabla1[],2,FALSE)</f>
        <v>UTILES MENORES MEDICOS-QUIRURGICOS</v>
      </c>
      <c r="N270" s="1"/>
    </row>
    <row r="271" spans="7:14" x14ac:dyDescent="0.25">
      <c r="G271" s="6" t="s">
        <v>35</v>
      </c>
      <c r="H271" s="1" t="str">
        <f>+VLOOKUP(G271,Tabla1[],2,FALSE)</f>
        <v>HILADOS, FIBRAS Y TELAS</v>
      </c>
      <c r="N271" s="1"/>
    </row>
    <row r="272" spans="7:14" x14ac:dyDescent="0.25">
      <c r="G272" s="6" t="s">
        <v>27</v>
      </c>
      <c r="H272" s="1" t="str">
        <f>+VLOOKUP(G272,Tabla1[],2,FALSE)</f>
        <v>PINTURAS</v>
      </c>
      <c r="N272" s="1"/>
    </row>
    <row r="273" spans="7:14" x14ac:dyDescent="0.25">
      <c r="G273" s="6" t="s">
        <v>21</v>
      </c>
      <c r="H273" s="1" t="str">
        <f>+VLOOKUP(G273,Tabla1[],2,FALSE)</f>
        <v>PRODUCTOS ELECTRICOS AFINES}</v>
      </c>
      <c r="N273" s="1"/>
    </row>
    <row r="274" spans="7:14" x14ac:dyDescent="0.25">
      <c r="G274" s="6" t="s">
        <v>45</v>
      </c>
      <c r="H274" s="1" t="str">
        <f>+VLOOKUP(G274,Tabla1[],2,FALSE)</f>
        <v>REPUESTOS</v>
      </c>
      <c r="N274" s="1"/>
    </row>
    <row r="275" spans="7:14" x14ac:dyDescent="0.25">
      <c r="G275" s="6" t="s">
        <v>45</v>
      </c>
      <c r="H275" s="1" t="str">
        <f>+VLOOKUP(G275,Tabla1[],2,FALSE)</f>
        <v>REPUESTOS</v>
      </c>
      <c r="N275" s="1"/>
    </row>
    <row r="276" spans="7:14" x14ac:dyDescent="0.25">
      <c r="G276" s="6" t="s">
        <v>41</v>
      </c>
      <c r="H276" s="1" t="str">
        <f>+VLOOKUP(G276,Tabla1[],2,FALSE)</f>
        <v>FLETE</v>
      </c>
      <c r="N276" s="1"/>
    </row>
    <row r="277" spans="7:14" x14ac:dyDescent="0.25">
      <c r="G277" s="6" t="s">
        <v>41</v>
      </c>
      <c r="H277" s="1" t="str">
        <f>+VLOOKUP(G277,Tabla1[],2,FALSE)</f>
        <v>FLETE</v>
      </c>
      <c r="N277" s="1"/>
    </row>
  </sheetData>
  <conditionalFormatting sqref="D41">
    <cfRule type="duplicateValues" dxfId="6" priority="3"/>
  </conditionalFormatting>
  <conditionalFormatting sqref="D42">
    <cfRule type="duplicateValues" dxfId="5" priority="2"/>
  </conditionalFormatting>
  <conditionalFormatting sqref="D43:D56">
    <cfRule type="duplicateValues" dxfId="4" priority="1"/>
  </conditionalFormatting>
  <conditionalFormatting sqref="D57:D1048576 D1:D40">
    <cfRule type="duplicateValues" dxfId="3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Suero</dc:creator>
  <cp:lastModifiedBy>Lilian Sanchez</cp:lastModifiedBy>
  <cp:lastPrinted>2022-08-05T16:09:11Z</cp:lastPrinted>
  <dcterms:created xsi:type="dcterms:W3CDTF">2022-06-03T14:59:11Z</dcterms:created>
  <dcterms:modified xsi:type="dcterms:W3CDTF">2023-02-03T15:32:10Z</dcterms:modified>
</cp:coreProperties>
</file>